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<sst xmlns="http://schemas.openxmlformats.org/spreadsheetml/2006/main" count="107" uniqueCount="88">
  <si>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</si>
  <si>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</si>
  <si>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</si>
  <si>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</si>
  <si>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</si>
  <si>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</si>
  <si>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</si>
  <si>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</si>
  <si>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</si>
  <si>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</si>
  <si>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</si>
  <si>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</si>
  <si>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</si>
  <si>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</si>
  <si>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</si>
  <si>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</si>
  <si>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</si>
  <si>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</si>
  <si>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</si>
  <si>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</si>
  <si>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</si>
  <si>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</si>
  <si>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</si>
  <si>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</si>
  <si>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</si>
  <si>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</si>
  <si>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</si>
  <si>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</si>
  <si>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</si>
  <si>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</si>
  <si>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</si>
  <si>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</si>
  <si>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</si>
  <si>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</si>
  <si>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</si>
  <si>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</si>
  <si>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</si>
  <si>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</si>
  <si>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</si>
  <si>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</si>
  <si>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</si>
  <si>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</si>
  <si>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</si>
  <si>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</si>
  <si>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</si>
  <si>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</si>
  <si>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</si>
  <si>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</si>
  <si>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</si>
  <si>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</si>
  <si>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</si>
  <si>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</si>
  <si>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</si>
  <si>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</si>
  <si>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</si>
  <si>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</si>
  <si>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</si>
  <si>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</si>
  <si>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</si>
  <si>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</si>
  <si>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</si>
  <si>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</si>
  <si>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</si>
  <si>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</si>
  <si>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</si>
  <si>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</si>
  <si>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</si>
  <si>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</si>
  <si>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</si>
  <si>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</si>
  <si>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</si>
  <si>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</si>
  <si>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</si>
  <si>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</si>
  <si>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</si>
  <si>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</si>
  <si>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</si>
  <si>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</si>
  <si>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</si>
  <si>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</si>
  <si>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</si>
  <si>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</si>
  <si>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</si>
  <si>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</si>
  <si>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</si>
  <si>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</si>
  <si>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</si>
  <si>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CXIX Liceum Ogólnokształcące im.Jacka Kuronia  ul.Złota 58  00-821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</si>
</sst>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11" sqref="E1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231952.01</v>
      </c>
      <c r="F8" s="22">
        <f>F9+F10+F20+F21+F25</f>
        <v>1907120.67</v>
      </c>
      <c r="H8" s="11" t="s">
        <v>0</v>
      </c>
      <c r="I8" s="12" t="s">
        <v>2</v>
      </c>
      <c r="J8" s="12">
        <v>41</v>
      </c>
      <c r="K8" s="27">
        <f>K9+K10+K13+K14</f>
        <v>-78511.55999999959</v>
      </c>
      <c r="L8" s="22">
        <f>L9+L10+L13+L14</f>
        <v>1521536.79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3638939.45</v>
      </c>
      <c r="L9" s="23">
        <v>6183420.3700000001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231952.01</v>
      </c>
      <c r="F10" s="23">
        <f>F11+F18+F19</f>
        <v>1907120.67</v>
      </c>
      <c r="H10" s="13" t="s">
        <v>6</v>
      </c>
      <c r="I10" s="14" t="s">
        <v>8</v>
      </c>
      <c r="J10" s="14">
        <v>43</v>
      </c>
      <c r="K10" s="28">
        <f>K11+K12</f>
        <v>-3717451.01</v>
      </c>
      <c r="L10" s="23">
        <f>L11+L12</f>
        <v>-4661883.58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231952.01</v>
      </c>
      <c r="F11" s="24">
        <f>F12+F14+F15+F16+F17</f>
        <v>1907120.67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-3717451.01</v>
      </c>
      <c r="L12" s="24">
        <v>-4661883.58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220202.01</v>
      </c>
      <c r="F14" s="24">
        <v>1898370.67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11750</v>
      </c>
      <c r="F17" s="24">
        <v>8750</v>
      </c>
      <c r="H17" s="17" t="s">
        <v>31</v>
      </c>
      <c r="I17" s="18" t="s">
        <v>33</v>
      </c>
      <c r="J17" s="18">
        <v>50</v>
      </c>
      <c r="K17" s="30">
        <f>K18+K19+K30+K31</f>
        <v>335750.72000000003</v>
      </c>
      <c r="L17" s="25">
        <f>L18+L19+L30+L31</f>
        <v>403932.15999999997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335750.72000000003</v>
      </c>
      <c r="L19" s="23">
        <f>L20+L21+L22+L23+L24+L25+L26+L27</f>
        <v>403932.15999999997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15758.04</v>
      </c>
      <c r="L20" s="24">
        <v>15826.42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38750.14</v>
      </c>
      <c r="L21" s="24">
        <v>45098.61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129629.3</v>
      </c>
      <c r="L22" s="24">
        <v>174702.38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134109.34</v>
      </c>
      <c r="L23" s="24">
        <v>157936.43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100</v>
      </c>
      <c r="L24" s="24">
        <v>5.26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25287.15</v>
      </c>
      <c r="F26" s="25">
        <f>F27+F32+F38+F46</f>
        <v>18348.28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202.5</v>
      </c>
      <c r="H27" s="15">
        <v>8</v>
      </c>
      <c r="I27" s="16" t="s">
        <v>54</v>
      </c>
      <c r="J27" s="16">
        <v>60</v>
      </c>
      <c r="K27" s="29">
        <f>K28+K29</f>
        <v>17403.900000000001</v>
      </c>
      <c r="L27" s="24">
        <f>L28+L29</f>
        <v>10363.06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202.5</v>
      </c>
      <c r="H28" s="15" t="s">
        <v>55</v>
      </c>
      <c r="I28" s="16" t="s">
        <v>57</v>
      </c>
      <c r="J28" s="16">
        <v>61</v>
      </c>
      <c r="K28" s="29">
        <v>17403.900000000001</v>
      </c>
      <c r="L28" s="24">
        <v>10363.06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4026.61</v>
      </c>
      <c r="F32" s="23">
        <f>F33+F34+F35+F36+F37</f>
        <v>621.08000000000004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876.61</v>
      </c>
      <c r="F33" s="24">
        <v>615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3150</v>
      </c>
      <c r="F36" s="24">
        <v>6.08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19878.04</v>
      </c>
      <c r="F38" s="23">
        <f>F39+F40+F41+F42+F43+F44+F45</f>
        <v>16987.669999999998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19878.04</v>
      </c>
      <c r="F40" s="24">
        <v>16987.669999999998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1382.5</v>
      </c>
      <c r="F46" s="23">
        <v>537.03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257239.16</v>
      </c>
      <c r="F47" s="26">
        <f>F8+F26</f>
        <v>1925468.95</v>
      </c>
      <c r="H47" s="19"/>
      <c r="I47" s="20" t="s">
        <v>78</v>
      </c>
      <c r="J47" s="20">
        <v>65</v>
      </c>
      <c r="K47" s="31">
        <f>K8+K15+K16+K17</f>
        <v>257239.16000000044</v>
      </c>
      <c r="L47" s="26">
        <f>L8+L15+L16+L17</f>
        <v>1925468.95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2020-05-25T13:52:10Z</dcterms:created>
  <dcterms:modified xsi:type="dcterms:W3CDTF">2020-05-25T13:53:52Z</dcterms:modified>
</cp:coreProperties>
</file>