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<sst xmlns="http://schemas.openxmlformats.org/spreadsheetml/2006/main" count="107" uniqueCount="88">
  <si>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</si>
  <si>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</si>
  <si>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</si>
  <si>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</si>
  <si>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</si>
  <si>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</si>
  <si>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</si>
  <si>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</si>
  <si>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</si>
  <si>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</si>
  <si>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</si>
  <si>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</si>
  <si>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</si>
  <si>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</si>
  <si>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</si>
  <si>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</si>
  <si>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</si>
  <si>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</si>
  <si>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</si>
  <si>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</si>
  <si>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</si>
  <si>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</si>
  <si>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</si>
  <si>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</si>
  <si>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</si>
  <si>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</si>
  <si>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</si>
  <si>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</si>
  <si>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</si>
  <si>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</si>
  <si>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</si>
  <si>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</si>
  <si>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</si>
  <si>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</si>
  <si>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</si>
  <si>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</si>
  <si>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</si>
  <si>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</si>
  <si>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</si>
  <si>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</si>
  <si>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</si>
  <si>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</si>
  <si>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</si>
  <si>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</si>
  <si>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</si>
  <si>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</si>
  <si>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</si>
  <si>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</si>
  <si>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</si>
  <si>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</si>
  <si>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</si>
  <si>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</si>
  <si>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</si>
  <si>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</si>
  <si>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</si>
  <si>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</si>
  <si>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</si>
  <si>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</si>
  <si>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</si>
  <si>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</si>
  <si>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</si>
  <si>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</si>
  <si>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</si>
  <si>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</si>
  <si>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</si>
  <si>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</si>
  <si>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</si>
  <si>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</si>
  <si>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</si>
  <si>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</si>
  <si>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</si>
  <si>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</si>
  <si>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</si>
  <si>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</si>
  <si>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</si>
  <si>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</si>
  <si>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</si>
  <si>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</si>
  <si>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</si>
  <si>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</si>
  <si>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</si>
  <si>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</si>
  <si>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</si>
  <si>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</si>
  <si>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</si>
  <si>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</si>
  <si>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</si>
  <si>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III Liceum Ogólnokształcące im.gen.Józefa Sowińskiego ul. Rogalińska 2  01-206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</si>
</sst>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topLeftCell="A13" workbookViewId="0">
      <selection activeCell="E1" sqref="E1:I1"/>
    </sheetView>
  </sheetViews>
  <sheetFormatPr defaultRowHeight="14.25"/>
  <cols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7090133.7199999997</v>
      </c>
      <c r="F8" s="22">
        <f>F9+F10+F20+F21+F25</f>
        <v>6882329.2800000003</v>
      </c>
      <c r="H8" s="11" t="s">
        <v>0</v>
      </c>
      <c r="I8" s="12" t="s">
        <v>2</v>
      </c>
      <c r="J8" s="12">
        <v>41</v>
      </c>
      <c r="K8" s="27">
        <f>K9+K10+K13+K14</f>
        <v>6638507.6400000006</v>
      </c>
      <c r="L8" s="22">
        <f>L9+L10+L13+L14</f>
        <v>6282689.29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13215703.060000001</v>
      </c>
      <c r="L9" s="23">
        <v>12969079.65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7090133.7199999997</v>
      </c>
      <c r="F10" s="23">
        <f>F11+F18+F19</f>
        <v>6882329.2800000003</v>
      </c>
      <c r="H10" s="13" t="s">
        <v>6</v>
      </c>
      <c r="I10" s="14" t="s">
        <v>8</v>
      </c>
      <c r="J10" s="14">
        <v>43</v>
      </c>
      <c r="K10" s="28">
        <f>K11+K12</f>
        <v>-6577195.4199999999</v>
      </c>
      <c r="L10" s="23">
        <f>L11+L12</f>
        <v>-6686390.3600000003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7090133.7199999997</v>
      </c>
      <c r="F11" s="24">
        <f>F12+F14+F15+F16+F17</f>
        <v>6882329.2800000003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-6577195.4199999999</v>
      </c>
      <c r="L12" s="24">
        <v>-6686390.3600000003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7073950.4500000002</v>
      </c>
      <c r="F14" s="24">
        <v>6871722.0899999999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1657.68</v>
      </c>
      <c r="F15" s="24">
        <v>0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14525.59</v>
      </c>
      <c r="F17" s="24">
        <v>10607.19</v>
      </c>
      <c r="H17" s="17" t="s">
        <v>31</v>
      </c>
      <c r="I17" s="18" t="s">
        <v>33</v>
      </c>
      <c r="J17" s="18">
        <v>50</v>
      </c>
      <c r="K17" s="30">
        <f>K18+K19+K30+K31</f>
        <v>547265.16</v>
      </c>
      <c r="L17" s="25">
        <f>L18+L19+L30+L31</f>
        <v>688869.66999999993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547265.16</v>
      </c>
      <c r="L19" s="23">
        <f>L20+L21+L22+L23+L24+L25+L26+L27</f>
        <v>688869.66999999993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42671.38</v>
      </c>
      <c r="L20" s="24">
        <v>46773.79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62020.62</v>
      </c>
      <c r="L21" s="24">
        <v>69302.75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171342.45</v>
      </c>
      <c r="L22" s="24">
        <v>268204.74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193011.44</v>
      </c>
      <c r="L23" s="24">
        <v>227372.78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0</v>
      </c>
      <c r="L24" s="24">
        <v>151.71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22691.39</v>
      </c>
      <c r="L25" s="24">
        <v>11041.08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95639.08</v>
      </c>
      <c r="F26" s="25">
        <f>F27+F32+F38+F46</f>
        <v>89229.68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0</v>
      </c>
      <c r="H27" s="15">
        <v>8</v>
      </c>
      <c r="I27" s="16" t="s">
        <v>54</v>
      </c>
      <c r="J27" s="16">
        <v>60</v>
      </c>
      <c r="K27" s="29">
        <f>K28+K29</f>
        <v>55527.88</v>
      </c>
      <c r="L27" s="24">
        <f>L28+L29</f>
        <v>66022.820000000007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0</v>
      </c>
      <c r="H28" s="15" t="s">
        <v>55</v>
      </c>
      <c r="I28" s="16" t="s">
        <v>57</v>
      </c>
      <c r="J28" s="16">
        <v>61</v>
      </c>
      <c r="K28" s="29">
        <v>55527.88</v>
      </c>
      <c r="L28" s="24">
        <v>66022.820000000007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50855.46</v>
      </c>
      <c r="F32" s="23">
        <f>F33+F34+F35+F36+F37</f>
        <v>48359.02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2575.64</v>
      </c>
      <c r="F33" s="24">
        <v>3651.39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69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48279.82</v>
      </c>
      <c r="F36" s="24">
        <v>44638.63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43713.89</v>
      </c>
      <c r="F38" s="23">
        <f>F39+F40+F41+F42+F43+F44+F45</f>
        <v>40446.65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21022.5</v>
      </c>
      <c r="F40" s="24">
        <v>29405.57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22691.39</v>
      </c>
      <c r="F42" s="24">
        <v>11041.08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1069.73</v>
      </c>
      <c r="F46" s="23">
        <v>424.01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7185772.7999999998</v>
      </c>
      <c r="F47" s="26">
        <f>F8+F26</f>
        <v>6971558.96</v>
      </c>
      <c r="H47" s="19"/>
      <c r="I47" s="20" t="s">
        <v>78</v>
      </c>
      <c r="J47" s="20">
        <v>65</v>
      </c>
      <c r="K47" s="31">
        <f>K8+K15+K16+K17</f>
        <v>7185772.8000000007</v>
      </c>
      <c r="L47" s="26">
        <f>L8+L15+L16+L17</f>
        <v>6971558.96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2020-05-25T13:29:57Z</dcterms:created>
  <dcterms:modified xsi:type="dcterms:W3CDTF">2020-05-25T13:33:03Z</dcterms:modified>
</cp:coreProperties>
</file>