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<sst xmlns="http://schemas.openxmlformats.org/spreadsheetml/2006/main" count="107" uniqueCount="88">
  <si>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</si>
  <si>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</si>
  <si>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</si>
  <si>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</si>
  <si>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</si>
  <si>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</si>
  <si>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</si>
  <si>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</si>
  <si>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</si>
  <si>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</si>
  <si>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</si>
  <si>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</si>
  <si>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</si>
  <si>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</si>
  <si>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</si>
  <si>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</si>
  <si>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</si>
  <si>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</si>
  <si>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</si>
  <si>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</si>
  <si>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</si>
  <si>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</si>
  <si>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</si>
  <si>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</si>
  <si>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</si>
  <si>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</si>
  <si>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</si>
  <si>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</si>
  <si>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</si>
  <si>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</si>
  <si>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</si>
  <si>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</si>
  <si>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</si>
  <si>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</si>
  <si>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</si>
  <si>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</si>
  <si>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</si>
  <si>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</si>
  <si>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</si>
  <si>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</si>
  <si>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</si>
  <si>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</si>
  <si>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</si>
  <si>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</si>
  <si>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</si>
  <si>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</si>
  <si>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</si>
  <si>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</si>
  <si>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</si>
  <si>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</si>
  <si>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</si>
  <si>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</si>
  <si>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</si>
  <si>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</si>
  <si>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</si>
  <si>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</si>
  <si>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</si>
  <si>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</si>
  <si>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</si>
  <si>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</si>
  <si>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</si>
  <si>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</si>
  <si>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</si>
  <si>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</si>
  <si>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</si>
  <si>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</si>
  <si>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</si>
  <si>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</si>
  <si>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</si>
  <si>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</si>
  <si>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</si>
  <si>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</si>
  <si>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</si>
  <si>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</si>
  <si>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</si>
  <si>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</si>
  <si>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</si>
  <si>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</si>
  <si>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</si>
  <si>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</si>
  <si>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</si>
  <si>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</si>
  <si>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</si>
  <si>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</si>
  <si>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</si>
  <si>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</si>
  <si>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</si>
  <si>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XLV Liceum Ogólnokształcące im.Romualda Traaugutta  ul. Miła 26  01-047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</si>
</sst>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topLeftCell="A13" workbookViewId="0">
      <selection activeCell="E9" sqref="E9"/>
    </sheetView>
  </sheetViews>
  <sheetFormatPr defaultRowHeight="14.25"/>
  <cols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1043151.55</v>
      </c>
      <c r="F8" s="22">
        <f>F9+F10+F20+F21+F25</f>
        <v>1010828.7000000001</v>
      </c>
      <c r="H8" s="11" t="s">
        <v>0</v>
      </c>
      <c r="I8" s="12" t="s">
        <v>2</v>
      </c>
      <c r="J8" s="12">
        <v>41</v>
      </c>
      <c r="K8" s="27">
        <f>K9+K10+K13+K14</f>
        <v>854868.64999999991</v>
      </c>
      <c r="L8" s="22">
        <f>L9+L10+L13+L14</f>
        <v>728778.29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3305385.35</v>
      </c>
      <c r="L9" s="23">
        <v>4084378.45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1043151.55</v>
      </c>
      <c r="F10" s="23">
        <f>F11+F18+F19</f>
        <v>1010828.7000000001</v>
      </c>
      <c r="H10" s="13" t="s">
        <v>6</v>
      </c>
      <c r="I10" s="14" t="s">
        <v>8</v>
      </c>
      <c r="J10" s="14">
        <v>43</v>
      </c>
      <c r="K10" s="28">
        <f>K11+K12</f>
        <v>-2450516.7000000002</v>
      </c>
      <c r="L10" s="23">
        <f>L11+L12</f>
        <v>-3355600.16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1043151.55</v>
      </c>
      <c r="F11" s="24">
        <f>F12+F14+F15+F16+F17</f>
        <v>1010828.7000000001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-2450516.7000000002</v>
      </c>
      <c r="L12" s="24">
        <v>-3355600.16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1031192.68</v>
      </c>
      <c r="F14" s="24">
        <v>1003755.18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6486.19</v>
      </c>
      <c r="F15" s="24">
        <v>2998.12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5472.68</v>
      </c>
      <c r="F17" s="24">
        <v>4075.4</v>
      </c>
      <c r="H17" s="17" t="s">
        <v>31</v>
      </c>
      <c r="I17" s="18" t="s">
        <v>33</v>
      </c>
      <c r="J17" s="18">
        <v>50</v>
      </c>
      <c r="K17" s="30">
        <f>K18+K19+K30+K31</f>
        <v>293575.71999999997</v>
      </c>
      <c r="L17" s="25">
        <f>L18+L19+L30+L31</f>
        <v>481268.81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293575.71999999997</v>
      </c>
      <c r="L19" s="23">
        <f>L20+L21+L22+L23+L24+L25+L26+L27</f>
        <v>481268.81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19942.740000000002</v>
      </c>
      <c r="L20" s="24">
        <v>18988.13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24925.11</v>
      </c>
      <c r="L21" s="24">
        <v>32350.79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70435.48</v>
      </c>
      <c r="L22" s="24">
        <v>135325.21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78587.33</v>
      </c>
      <c r="L23" s="24">
        <v>108890.88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100</v>
      </c>
      <c r="L24" s="24">
        <v>248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105292.81999999999</v>
      </c>
      <c r="F26" s="25">
        <f>F27+F32+F38+F46</f>
        <v>199218.4</v>
      </c>
      <c r="H26" s="15">
        <v>7</v>
      </c>
      <c r="I26" s="16" t="s">
        <v>52</v>
      </c>
      <c r="J26" s="16">
        <v>59</v>
      </c>
      <c r="K26" s="29">
        <v>0</v>
      </c>
      <c r="L26" s="24">
        <v>68480.42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1618.32</v>
      </c>
      <c r="H27" s="15">
        <v>8</v>
      </c>
      <c r="I27" s="16" t="s">
        <v>54</v>
      </c>
      <c r="J27" s="16">
        <v>60</v>
      </c>
      <c r="K27" s="29">
        <f>K28+K29</f>
        <v>99585.06</v>
      </c>
      <c r="L27" s="24">
        <f>L28+L29</f>
        <v>116985.38</v>
      </c>
    </row>
    <row r="28" spans="2:12">
      <c r="B28" s="15">
        <v>1</v>
      </c>
      <c r="C28" s="16" t="s">
        <v>56</v>
      </c>
      <c r="D28" s="16">
        <v>21</v>
      </c>
      <c r="E28" s="29">
        <v>0</v>
      </c>
      <c r="F28" s="24">
        <v>1618.32</v>
      </c>
      <c r="H28" s="15" t="s">
        <v>55</v>
      </c>
      <c r="I28" s="16" t="s">
        <v>57</v>
      </c>
      <c r="J28" s="16">
        <v>61</v>
      </c>
      <c r="K28" s="29">
        <v>99585.06</v>
      </c>
      <c r="L28" s="24">
        <v>116985.38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5323.2800000000007</v>
      </c>
      <c r="F32" s="23">
        <f>F33+F34+F35+F36+F37</f>
        <v>17483.55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5010.43</v>
      </c>
      <c r="F33" s="24">
        <v>9498.9599999999991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312.85000000000002</v>
      </c>
      <c r="F36" s="24">
        <v>7984.59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99711.17</v>
      </c>
      <c r="F38" s="23">
        <f>F39+F40+F41+F42+F43+F44+F45</f>
        <v>179812.59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99711.17</v>
      </c>
      <c r="F40" s="24">
        <v>179812.59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258.37</v>
      </c>
      <c r="F46" s="23">
        <v>303.94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1148444.3700000001</v>
      </c>
      <c r="F47" s="26">
        <f>F8+F26</f>
        <v>1210047.1000000001</v>
      </c>
      <c r="H47" s="19"/>
      <c r="I47" s="20" t="s">
        <v>78</v>
      </c>
      <c r="J47" s="20">
        <v>65</v>
      </c>
      <c r="K47" s="31">
        <f>K8+K15+K16+K17</f>
        <v>1148444.3699999999</v>
      </c>
      <c r="L47" s="26">
        <f>L8+L15+L16+L17</f>
        <v>1210047.1000000001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2020-05-25T13:47:27Z</dcterms:created>
  <dcterms:modified xsi:type="dcterms:W3CDTF">2020-05-25T13:49:12Z</dcterms:modified>
</cp:coreProperties>
</file>