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<sst xmlns="http://schemas.openxmlformats.org/spreadsheetml/2006/main" count="107" uniqueCount="88">
  <si>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</si>
  <si>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</si>
  <si>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</si>
  <si>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</si>
  <si>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</si>
  <si>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</si>
  <si>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</si>
  <si>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</si>
  <si>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</si>
  <si>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</si>
  <si>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</si>
  <si>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</si>
  <si>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</si>
  <si>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</si>
  <si>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</si>
  <si>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</si>
  <si>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</si>
  <si>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</si>
  <si>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</si>
  <si>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</si>
  <si>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</si>
  <si>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</si>
  <si>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</si>
  <si>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</si>
  <si>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</si>
  <si>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</si>
  <si>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</si>
  <si>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</si>
  <si>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</si>
  <si>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</si>
  <si>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</si>
  <si>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</si>
  <si>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</si>
  <si>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</si>
  <si>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</si>
  <si>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</si>
  <si>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</si>
  <si>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</si>
  <si>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</si>
  <si>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</si>
  <si>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</si>
  <si>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</si>
  <si>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</si>
  <si>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</si>
  <si>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</si>
  <si>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</si>
  <si>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</si>
  <si>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</si>
  <si>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</si>
  <si>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</si>
  <si>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</si>
  <si>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</si>
  <si>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</si>
  <si>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</si>
  <si>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</si>
  <si>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</si>
  <si>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</si>
  <si>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</si>
  <si>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</si>
  <si>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</si>
  <si>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</si>
  <si>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</si>
  <si>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</si>
  <si>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</si>
  <si>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</si>
  <si>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</si>
  <si>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</si>
  <si>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</si>
  <si>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</si>
  <si>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</si>
  <si>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</si>
  <si>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</si>
  <si>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</si>
  <si>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</si>
  <si>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</si>
  <si>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</si>
  <si>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</si>
  <si>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</si>
  <si>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</si>
  <si>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</si>
  <si>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</si>
  <si>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</si>
  <si>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</si>
  <si>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</si>
  <si>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</si>
  <si>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</si>
  <si>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</si>
  <si>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148 im.Hugona Kołątaja  ul.Ożarowska 69  01-408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</si>
</sst>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E12" sqref="E12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1147858.1700000002</v>
      </c>
      <c r="F8" s="22">
        <f>F9+F10+F20+F21+F25</f>
        <v>1086477.99</v>
      </c>
      <c r="H8" s="11" t="s">
        <v>0</v>
      </c>
      <c r="I8" s="12" t="s">
        <v>2</v>
      </c>
      <c r="J8" s="12">
        <v>41</v>
      </c>
      <c r="K8" s="27">
        <f>K9+K10+K13+K14</f>
        <v>899850.87999999989</v>
      </c>
      <c r="L8" s="22">
        <f>L9+L10+L13+L14</f>
        <v>801040.45000000065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4548970.6399999997</v>
      </c>
      <c r="L9" s="23">
        <v>4734168.2300000004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1147858.1700000002</v>
      </c>
      <c r="F10" s="23">
        <f>F11+F18+F19</f>
        <v>1086477.99</v>
      </c>
      <c r="H10" s="13" t="s">
        <v>6</v>
      </c>
      <c r="I10" s="14" t="s">
        <v>8</v>
      </c>
      <c r="J10" s="14">
        <v>43</v>
      </c>
      <c r="K10" s="28">
        <f>K11+K12</f>
        <v>-3649119.76</v>
      </c>
      <c r="L10" s="23">
        <f>L11+L12</f>
        <v>-3933127.78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1147858.1700000002</v>
      </c>
      <c r="F11" s="24">
        <f>F12+F14+F15+F16+F17</f>
        <v>1086477.99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-3649119.76</v>
      </c>
      <c r="L12" s="24">
        <v>-3933127.78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1126257.27</v>
      </c>
      <c r="F14" s="24">
        <v>1070248.96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12647.11</v>
      </c>
      <c r="F15" s="24">
        <v>9913.0400000000009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8953.7900000000009</v>
      </c>
      <c r="F17" s="24">
        <v>6315.99</v>
      </c>
      <c r="H17" s="17" t="s">
        <v>31</v>
      </c>
      <c r="I17" s="18" t="s">
        <v>33</v>
      </c>
      <c r="J17" s="18">
        <v>50</v>
      </c>
      <c r="K17" s="30">
        <f>K18+K19+K30+K31</f>
        <v>277559.15000000002</v>
      </c>
      <c r="L17" s="25">
        <f>L18+L19+L30+L31</f>
        <v>297042.58999999997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277559.15000000002</v>
      </c>
      <c r="L19" s="23">
        <f>L20+L21+L22+L23+L24+L25+L26+L27</f>
        <v>297042.58999999997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21652.68</v>
      </c>
      <c r="L20" s="24">
        <v>24589.88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46299.92</v>
      </c>
      <c r="L21" s="24">
        <v>32404.71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102509.28</v>
      </c>
      <c r="L22" s="24">
        <v>114185.7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104091.91</v>
      </c>
      <c r="L23" s="24">
        <v>122754.37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735.66</v>
      </c>
      <c r="L24" s="24">
        <v>1021.06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29551.86</v>
      </c>
      <c r="F26" s="25">
        <f>F27+F32+F38+F46</f>
        <v>11605.05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2269.6999999999998</v>
      </c>
      <c r="L27" s="24">
        <f>L28+L29</f>
        <v>2086.87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2269.6999999999998</v>
      </c>
      <c r="L28" s="24">
        <v>2086.87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4765.8599999999997</v>
      </c>
      <c r="F32" s="23">
        <f>F33+F34+F35+F36+F37</f>
        <v>1065.5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4608.3999999999996</v>
      </c>
      <c r="F33" s="24">
        <v>709.18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157.46</v>
      </c>
      <c r="F36" s="24">
        <v>356.32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24614.26</v>
      </c>
      <c r="F38" s="23">
        <f>F39+F40+F41+F42+F43+F44+F45</f>
        <v>10018.5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24614.26</v>
      </c>
      <c r="F40" s="24">
        <v>10018.5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171.74</v>
      </c>
      <c r="F46" s="23">
        <v>521.04999999999995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1177410.0300000003</v>
      </c>
      <c r="F47" s="26">
        <f>F8+F26</f>
        <v>1098083.04</v>
      </c>
      <c r="H47" s="19"/>
      <c r="I47" s="20" t="s">
        <v>78</v>
      </c>
      <c r="J47" s="20">
        <v>65</v>
      </c>
      <c r="K47" s="31">
        <f>K8+K15+K16+K17</f>
        <v>1177410.0299999998</v>
      </c>
      <c r="L47" s="26">
        <f>L8+L15+L16+L17</f>
        <v>1098083.0400000005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2020-05-26T07:27:44Z</dcterms:created>
  <dcterms:modified xsi:type="dcterms:W3CDTF">2020-05-26T07:30:47Z</dcterms:modified>
</cp:coreProperties>
</file>