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<sst xmlns="http://schemas.openxmlformats.org/spreadsheetml/2006/main" count="107" uniqueCount="88">
  <si>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</si>
  <si>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</si>
  <si>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</si>
  <si>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</si>
  <si>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</si>
  <si>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</si>
  <si>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</si>
  <si>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</si>
  <si>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</si>
  <si>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</si>
  <si>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</si>
  <si>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</si>
  <si>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</si>
  <si>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</si>
  <si>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</si>
  <si>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</si>
  <si>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</si>
  <si>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</si>
  <si>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</si>
  <si>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</si>
  <si>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</si>
  <si>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</si>
  <si>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</si>
  <si>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</si>
  <si>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</si>
  <si>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</si>
  <si>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</si>
  <si>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</si>
  <si>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</si>
  <si>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</si>
  <si>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</si>
  <si>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</si>
  <si>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</si>
  <si>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</si>
  <si>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</si>
  <si>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</si>
  <si>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</si>
  <si>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</si>
  <si>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</si>
  <si>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</si>
  <si>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</si>
  <si>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</si>
  <si>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</si>
  <si>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</si>
  <si>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</si>
  <si>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</si>
  <si>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</si>
  <si>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</si>
  <si>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</si>
  <si>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</si>
  <si>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</si>
  <si>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</si>
  <si>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</si>
  <si>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</si>
  <si>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</si>
  <si>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</si>
  <si>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</si>
  <si>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</si>
  <si>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</si>
  <si>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</si>
  <si>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</si>
  <si>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</si>
  <si>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</si>
  <si>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</si>
  <si>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</si>
  <si>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</si>
  <si>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</si>
  <si>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</si>
  <si>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</si>
  <si>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</si>
  <si>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</si>
  <si>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</si>
  <si>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</si>
  <si>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</si>
  <si>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</si>
  <si>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</si>
  <si>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</si>
  <si>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</si>
  <si>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</si>
  <si>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</si>
  <si>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</si>
  <si>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</si>
  <si>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</si>
  <si>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</si>
  <si>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</si>
  <si>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</si>
  <si>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</si>
  <si>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166 im.Żwirki i Wigury  ul.Żytnia 40  01-198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</si>
</sst>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F13" sqref="F13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1328410.53</v>
      </c>
      <c r="F8" s="22">
        <f>F9+F10+F20+F21+F25</f>
        <v>1249387.6099999999</v>
      </c>
      <c r="H8" s="11" t="s">
        <v>0</v>
      </c>
      <c r="I8" s="12" t="s">
        <v>2</v>
      </c>
      <c r="J8" s="12">
        <v>41</v>
      </c>
      <c r="K8" s="27">
        <f>K9+K10+K13+K14</f>
        <v>1091395.4800000004</v>
      </c>
      <c r="L8" s="22">
        <f>L9+L10+L13+L14</f>
        <v>981187.89999999991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4547371.9800000004</v>
      </c>
      <c r="L9" s="23">
        <v>4887109.38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1328410.53</v>
      </c>
      <c r="F10" s="23">
        <f>F11+F18+F19</f>
        <v>1249387.6099999999</v>
      </c>
      <c r="H10" s="13" t="s">
        <v>6</v>
      </c>
      <c r="I10" s="14" t="s">
        <v>8</v>
      </c>
      <c r="J10" s="14">
        <v>43</v>
      </c>
      <c r="K10" s="28">
        <f>K11+K12</f>
        <v>-3455976.5</v>
      </c>
      <c r="L10" s="23">
        <f>L11+L12</f>
        <v>-3905921.48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1328410.53</v>
      </c>
      <c r="F11" s="24">
        <f>F12+F14+F15+F16+F17</f>
        <v>1249387.6099999999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-3455976.5</v>
      </c>
      <c r="L12" s="24">
        <v>-3905921.48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1317474.47</v>
      </c>
      <c r="F14" s="24">
        <v>1241223.47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10936.06</v>
      </c>
      <c r="F17" s="24">
        <v>8164.14</v>
      </c>
      <c r="H17" s="17" t="s">
        <v>31</v>
      </c>
      <c r="I17" s="18" t="s">
        <v>33</v>
      </c>
      <c r="J17" s="18">
        <v>50</v>
      </c>
      <c r="K17" s="30">
        <f>K18+K19+K30+K31</f>
        <v>363753.01</v>
      </c>
      <c r="L17" s="25">
        <f>L18+L19+L30+L31</f>
        <v>400031.35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363753.01</v>
      </c>
      <c r="L19" s="23">
        <f>L20+L21+L22+L23+L24+L25+L26+L27</f>
        <v>400031.35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31672.02</v>
      </c>
      <c r="L20" s="24">
        <v>32643.94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53437.21</v>
      </c>
      <c r="L21" s="24">
        <v>57063.040000000001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100359.28</v>
      </c>
      <c r="L22" s="24">
        <v>111466.17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106305.82</v>
      </c>
      <c r="L23" s="24">
        <v>116993.69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27.74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126737.95999999999</v>
      </c>
      <c r="F26" s="25">
        <f>F27+F32+F38+F46</f>
        <v>131831.64000000001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1218.2</v>
      </c>
      <c r="H27" s="15">
        <v>8</v>
      </c>
      <c r="I27" s="16" t="s">
        <v>54</v>
      </c>
      <c r="J27" s="16">
        <v>60</v>
      </c>
      <c r="K27" s="29">
        <f>K28+K29</f>
        <v>71950.94</v>
      </c>
      <c r="L27" s="24">
        <f>L28+L29</f>
        <v>81864.509999999995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1218.2</v>
      </c>
      <c r="H28" s="15" t="s">
        <v>55</v>
      </c>
      <c r="I28" s="16" t="s">
        <v>57</v>
      </c>
      <c r="J28" s="16">
        <v>61</v>
      </c>
      <c r="K28" s="29">
        <v>71950.94</v>
      </c>
      <c r="L28" s="24">
        <v>81864.509999999995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25889.63</v>
      </c>
      <c r="F32" s="23">
        <f>F33+F34+F35+F36+F37</f>
        <v>12345.59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24848.47</v>
      </c>
      <c r="F33" s="24">
        <v>8237.85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942.04</v>
      </c>
      <c r="F35" s="24">
        <v>4006.28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99.12</v>
      </c>
      <c r="F36" s="24">
        <v>101.46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100471.93</v>
      </c>
      <c r="F38" s="23">
        <f>F39+F40+F41+F42+F43+F44+F45</f>
        <v>117683.69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100471.93</v>
      </c>
      <c r="F40" s="24">
        <v>117683.69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376.4</v>
      </c>
      <c r="F46" s="23">
        <v>584.16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1455148.49</v>
      </c>
      <c r="F47" s="26">
        <f>F8+F26</f>
        <v>1381219.25</v>
      </c>
      <c r="H47" s="19"/>
      <c r="I47" s="20" t="s">
        <v>78</v>
      </c>
      <c r="J47" s="20">
        <v>65</v>
      </c>
      <c r="K47" s="31">
        <f>K8+K15+K16+K17</f>
        <v>1455148.4900000005</v>
      </c>
      <c r="L47" s="26">
        <f>L8+L15+L16+L17</f>
        <v>1381219.25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2020-05-26T07:31:15Z</dcterms:created>
  <dcterms:modified xsi:type="dcterms:W3CDTF">2020-05-26T07:34:21Z</dcterms:modified>
</cp:coreProperties>
</file>