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<sst xmlns="http://schemas.openxmlformats.org/spreadsheetml/2006/main" count="107" uniqueCount="88">
  <si>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</si>
  <si>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</si>
  <si>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</si>
  <si>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</si>
  <si>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</si>
  <si>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</si>
  <si>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</si>
  <si>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</si>
  <si>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</si>
  <si>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</si>
  <si>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</si>
  <si>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</si>
  <si>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</si>
  <si>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</si>
  <si>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</si>
  <si>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</si>
  <si>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</si>
  <si>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</si>
  <si>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</si>
  <si>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</si>
  <si>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</si>
  <si>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</si>
  <si>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</si>
  <si>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</si>
  <si>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</si>
  <si>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</si>
  <si>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</si>
  <si>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</si>
  <si>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</si>
  <si>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</si>
  <si>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</si>
  <si>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</si>
  <si>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</si>
  <si>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</si>
  <si>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</si>
  <si>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</si>
  <si>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</si>
  <si>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</si>
  <si>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</si>
  <si>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</si>
  <si>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</si>
  <si>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</si>
  <si>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</si>
  <si>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</si>
  <si>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</si>
  <si>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</si>
  <si>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</si>
  <si>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</si>
  <si>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</si>
  <si>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</si>
  <si>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</si>
  <si>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</si>
  <si>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</si>
  <si>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</si>
  <si>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</si>
  <si>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</si>
  <si>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</si>
  <si>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</si>
  <si>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</si>
  <si>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</si>
  <si>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</si>
  <si>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</si>
  <si>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</si>
  <si>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</si>
  <si>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</si>
  <si>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</si>
  <si>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</si>
  <si>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</si>
  <si>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</si>
  <si>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</si>
  <si>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</si>
  <si>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</si>
  <si>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</si>
  <si>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</si>
  <si>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</si>
  <si>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</si>
  <si>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</si>
  <si>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</si>
  <si>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</si>
  <si>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</si>
  <si>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</si>
  <si>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</si>
  <si>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</si>
  <si>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</si>
  <si>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</si>
  <si>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</si>
  <si>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</si>
  <si>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Szkoła Podstawowa Nr 221 z Oddziałami Integracyjnymi im.Barabary Bronisławy Czarnowskiej  ul.Ogrodowa 42/44  00-876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</si>
</sst>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I6" sqref="I6"/>
    </sheetView>
  </sheetViews>
  <sheetFormatPr defaultRowHeight="14.25"/>
  <cols>
    <col min="1" max="1" width="0.875" customWidth="1"/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  <c r="J1" s="33"/>
      <c r="K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3081511.13</v>
      </c>
      <c r="F8" s="22">
        <f>F9+F10+F20+F21+F25</f>
        <v>2983150.3400000003</v>
      </c>
      <c r="H8" s="11" t="s">
        <v>0</v>
      </c>
      <c r="I8" s="12" t="s">
        <v>2</v>
      </c>
      <c r="J8" s="12">
        <v>41</v>
      </c>
      <c r="K8" s="27">
        <f>K9+K10+K13+K14</f>
        <v>2436593.2799999993</v>
      </c>
      <c r="L8" s="22">
        <f>L9+L10+L13+L14</f>
        <v>2295056.1900000013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11009039.369999999</v>
      </c>
      <c r="L9" s="23">
        <v>11657533.710000001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3081511.13</v>
      </c>
      <c r="F10" s="23">
        <f>F11+F18+F19</f>
        <v>2983150.3400000003</v>
      </c>
      <c r="H10" s="13" t="s">
        <v>6</v>
      </c>
      <c r="I10" s="14" t="s">
        <v>8</v>
      </c>
      <c r="J10" s="14">
        <v>43</v>
      </c>
      <c r="K10" s="28">
        <f>K11+K12</f>
        <v>-8572446.0899999999</v>
      </c>
      <c r="L10" s="23">
        <f>L11+L12</f>
        <v>-9362477.5199999996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3081511.13</v>
      </c>
      <c r="F11" s="24">
        <f>F12+F14+F15+F16+F17</f>
        <v>2983150.3400000003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-8572446.0899999999</v>
      </c>
      <c r="L12" s="24">
        <v>-9362477.5199999996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3068184.82</v>
      </c>
      <c r="F14" s="24">
        <v>2974155.6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600</v>
      </c>
      <c r="F15" s="24">
        <v>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12726.31</v>
      </c>
      <c r="F17" s="24">
        <v>8994.74</v>
      </c>
      <c r="H17" s="17" t="s">
        <v>31</v>
      </c>
      <c r="I17" s="18" t="s">
        <v>33</v>
      </c>
      <c r="J17" s="18">
        <v>50</v>
      </c>
      <c r="K17" s="30">
        <f>K18+K19+K30+K31</f>
        <v>719991.94</v>
      </c>
      <c r="L17" s="25">
        <f>L18+L19+L30+L31</f>
        <v>785515.42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719991.94</v>
      </c>
      <c r="L19" s="23">
        <f>L20+L21+L22+L23+L24+L25+L26+L27</f>
        <v>785515.42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32747.15</v>
      </c>
      <c r="L20" s="24">
        <v>33745.71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91886.23</v>
      </c>
      <c r="L21" s="24">
        <v>94833.54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258714.97</v>
      </c>
      <c r="L22" s="24">
        <v>274960.76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295724.83</v>
      </c>
      <c r="L23" s="24">
        <v>323762.46999999997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199.8</v>
      </c>
      <c r="L24" s="24">
        <v>1747.56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75074.09</v>
      </c>
      <c r="F26" s="25">
        <f>F27+F32+F38+F46</f>
        <v>97421.27</v>
      </c>
      <c r="H26" s="15">
        <v>7</v>
      </c>
      <c r="I26" s="16" t="s">
        <v>52</v>
      </c>
      <c r="J26" s="16">
        <v>59</v>
      </c>
      <c r="K26" s="29">
        <v>56.83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3456.79</v>
      </c>
      <c r="H27" s="15">
        <v>8</v>
      </c>
      <c r="I27" s="16" t="s">
        <v>54</v>
      </c>
      <c r="J27" s="16">
        <v>60</v>
      </c>
      <c r="K27" s="29">
        <f>K28+K29</f>
        <v>40662.129999999997</v>
      </c>
      <c r="L27" s="24">
        <f>L28+L29</f>
        <v>56465.38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3456.79</v>
      </c>
      <c r="H28" s="15" t="s">
        <v>55</v>
      </c>
      <c r="I28" s="16" t="s">
        <v>57</v>
      </c>
      <c r="J28" s="16">
        <v>61</v>
      </c>
      <c r="K28" s="29">
        <v>40662.129999999997</v>
      </c>
      <c r="L28" s="24">
        <v>56465.38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7861.62</v>
      </c>
      <c r="F32" s="23">
        <f>F33+F34+F35+F36+F37</f>
        <v>3897.96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5589.12</v>
      </c>
      <c r="F33" s="24">
        <v>3730.38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1480.05</v>
      </c>
      <c r="F34" s="24">
        <v>49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792.45</v>
      </c>
      <c r="F36" s="24">
        <v>118.58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63385.78</v>
      </c>
      <c r="F38" s="23">
        <f>F39+F40+F41+F42+F43+F44+F45</f>
        <v>86251.35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63385.78</v>
      </c>
      <c r="F40" s="24">
        <v>86251.35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3826.69</v>
      </c>
      <c r="F46" s="23">
        <v>3815.17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3156585.2199999997</v>
      </c>
      <c r="F47" s="26">
        <f>F8+F26</f>
        <v>3080571.6100000003</v>
      </c>
      <c r="H47" s="19"/>
      <c r="I47" s="20" t="s">
        <v>78</v>
      </c>
      <c r="J47" s="20">
        <v>65</v>
      </c>
      <c r="K47" s="31">
        <f>K8+K15+K16+K17</f>
        <v>3156585.2199999993</v>
      </c>
      <c r="L47" s="26">
        <f>L8+L15+L16+L17</f>
        <v>3080571.6100000013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K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2020-05-26T07:34:57Z</dcterms:created>
  <dcterms:modified xsi:type="dcterms:W3CDTF">2020-05-26T07:38:57Z</dcterms:modified>
</cp:coreProperties>
</file>