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<sst xmlns="http://schemas.openxmlformats.org/spreadsheetml/2006/main" count="107" uniqueCount="88">
  <si>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</si>
  <si>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</si>
  <si>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</si>
  <si>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</si>
  <si>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</si>
  <si>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</si>
  <si>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</si>
  <si>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</si>
  <si>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</si>
  <si>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</si>
  <si>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</si>
  <si>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</si>
  <si>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</si>
  <si>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</si>
  <si>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</si>
  <si>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</si>
  <si>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</si>
  <si>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</si>
  <si>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</si>
  <si>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</si>
  <si>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</si>
  <si>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</si>
  <si>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</si>
  <si>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</si>
  <si>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</si>
  <si>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</si>
  <si>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</si>
  <si>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</si>
  <si>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</si>
  <si>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</si>
  <si>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</si>
  <si>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</si>
  <si>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</si>
  <si>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</si>
  <si>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</si>
  <si>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</si>
  <si>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</si>
  <si>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</si>
  <si>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</si>
  <si>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</si>
  <si>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</si>
  <si>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</si>
  <si>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</si>
  <si>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</si>
  <si>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</si>
  <si>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</si>
  <si>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</si>
  <si>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</si>
  <si>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</si>
  <si>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</si>
  <si>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</si>
  <si>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</si>
  <si>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</si>
  <si>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</si>
  <si>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</si>
  <si>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</si>
  <si>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</si>
  <si>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</si>
  <si>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</si>
  <si>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</si>
  <si>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</si>
  <si>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</si>
  <si>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</si>
  <si>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</si>
  <si>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</si>
  <si>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</si>
  <si>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</si>
  <si>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</si>
  <si>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</si>
  <si>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</si>
  <si>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</si>
  <si>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</si>
  <si>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</si>
  <si>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</si>
  <si>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</si>
  <si>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</si>
  <si>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</si>
  <si>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</si>
  <si>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</si>
  <si>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</si>
  <si>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</si>
  <si>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</si>
  <si>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</si>
  <si>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</si>
  <si>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</si>
  <si>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</si>
  <si>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</si>
  <si>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236 z Oddziałami Integracyjnymi mi.Ireny Sendlerowej ul.Elekcyjna 21/23  01-128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</si>
</sst>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4" sqref="B4:L4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1116383.02</v>
      </c>
      <c r="F8" s="22">
        <f>F9+F10+F20+F21+F25</f>
        <v>1043708.13</v>
      </c>
      <c r="H8" s="11" t="s">
        <v>0</v>
      </c>
      <c r="I8" s="12" t="s">
        <v>2</v>
      </c>
      <c r="J8" s="12">
        <v>41</v>
      </c>
      <c r="K8" s="27">
        <f>K9+K10+K13+K14</f>
        <v>588876.3200000003</v>
      </c>
      <c r="L8" s="22">
        <f>L9+L10+L13+L14</f>
        <v>465846.72999999952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7998626.1299999999</v>
      </c>
      <c r="L9" s="23">
        <v>7822401.96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1116383.02</v>
      </c>
      <c r="F10" s="23">
        <f>F11+F18+F19</f>
        <v>1043708.13</v>
      </c>
      <c r="H10" s="13" t="s">
        <v>6</v>
      </c>
      <c r="I10" s="14" t="s">
        <v>8</v>
      </c>
      <c r="J10" s="14">
        <v>43</v>
      </c>
      <c r="K10" s="28">
        <f>K11+K12</f>
        <v>-7409749.8099999996</v>
      </c>
      <c r="L10" s="23">
        <f>L11+L12</f>
        <v>-7356555.2300000004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1116383.02</v>
      </c>
      <c r="F11" s="24">
        <f>F12+F14+F15+F16+F17</f>
        <v>1043708.13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-7409749.8099999996</v>
      </c>
      <c r="L12" s="24">
        <v>-7356555.2300000004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1100974.3700000001</v>
      </c>
      <c r="F14" s="24">
        <v>1036510.13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9710.49</v>
      </c>
      <c r="F15" s="24">
        <v>3598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5698.16</v>
      </c>
      <c r="F17" s="24">
        <v>3600</v>
      </c>
      <c r="H17" s="17" t="s">
        <v>31</v>
      </c>
      <c r="I17" s="18" t="s">
        <v>33</v>
      </c>
      <c r="J17" s="18">
        <v>50</v>
      </c>
      <c r="K17" s="30">
        <f>K18+K19+K30+K31</f>
        <v>574154.79</v>
      </c>
      <c r="L17" s="25">
        <f>L18+L19+L30+L31</f>
        <v>618694.77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574154.79</v>
      </c>
      <c r="L19" s="23">
        <f>L20+L21+L22+L23+L24+L25+L26+L27</f>
        <v>618694.77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19471.669999999998</v>
      </c>
      <c r="L20" s="24">
        <v>21855.52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63255.26</v>
      </c>
      <c r="L21" s="24">
        <v>79827.56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215973.51</v>
      </c>
      <c r="L22" s="24">
        <v>243734.6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238877.09</v>
      </c>
      <c r="L23" s="24">
        <v>263223.19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88.18</v>
      </c>
      <c r="L24" s="24">
        <v>182.41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46648.090000000004</v>
      </c>
      <c r="F26" s="25">
        <f>F27+F32+F38+F46</f>
        <v>40833.370000000003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36489.08</v>
      </c>
      <c r="L27" s="24">
        <f>L28+L29</f>
        <v>9871.49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36489.08</v>
      </c>
      <c r="L28" s="24">
        <v>9871.49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2235.59</v>
      </c>
      <c r="F32" s="23">
        <f>F33+F34+F35+F36+F37</f>
        <v>3306.88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2134.0100000000002</v>
      </c>
      <c r="F33" s="24">
        <v>3030.08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101.58</v>
      </c>
      <c r="F36" s="24">
        <v>276.8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43220.57</v>
      </c>
      <c r="F38" s="23">
        <f>F39+F40+F41+F42+F43+F44+F45</f>
        <v>35887.370000000003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43220.57</v>
      </c>
      <c r="F40" s="24">
        <v>35887.370000000003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1191.93</v>
      </c>
      <c r="F46" s="23">
        <v>1639.12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1163031.1100000001</v>
      </c>
      <c r="F47" s="26">
        <f>F8+F26</f>
        <v>1084541.5</v>
      </c>
      <c r="H47" s="19"/>
      <c r="I47" s="20" t="s">
        <v>78</v>
      </c>
      <c r="J47" s="20">
        <v>65</v>
      </c>
      <c r="K47" s="31">
        <f>K8+K15+K16+K17</f>
        <v>1163031.1100000003</v>
      </c>
      <c r="L47" s="26">
        <f>L8+L15+L16+L17</f>
        <v>1084541.4999999995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2020-05-26T11:27:47Z</dcterms:created>
  <dcterms:modified xsi:type="dcterms:W3CDTF">2020-05-26T11:30:32Z</dcterms:modified>
</cp:coreProperties>
</file>