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<sst xmlns="http://schemas.openxmlformats.org/spreadsheetml/2006/main" count="107" uniqueCount="88">
  <si>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</si>
  <si>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</si>
  <si>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</si>
  <si>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</si>
  <si>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</si>
  <si>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</si>
  <si>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</si>
  <si>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</si>
  <si>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</si>
  <si>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</si>
  <si>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</si>
  <si>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</si>
  <si>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</si>
  <si>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</si>
  <si>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</si>
  <si>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</si>
  <si>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</si>
  <si>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</si>
  <si>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</si>
  <si>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</si>
  <si>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</si>
  <si>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</si>
  <si>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</si>
  <si>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</si>
  <si>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</si>
  <si>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</si>
  <si>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</si>
  <si>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</si>
  <si>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</si>
  <si>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</si>
  <si>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</si>
  <si>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</si>
  <si>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</si>
  <si>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</si>
  <si>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</si>
  <si>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</si>
  <si>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</si>
  <si>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</si>
  <si>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</si>
  <si>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</si>
  <si>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</si>
  <si>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</si>
  <si>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</si>
  <si>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</si>
  <si>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</si>
  <si>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</si>
  <si>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</si>
  <si>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</si>
  <si>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</si>
  <si>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</si>
  <si>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</si>
  <si>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</si>
  <si>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</si>
  <si>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</si>
  <si>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</si>
  <si>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</si>
  <si>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</si>
  <si>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</si>
  <si>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</si>
  <si>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</si>
  <si>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</si>
  <si>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</si>
  <si>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</si>
  <si>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</si>
  <si>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</si>
  <si>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</si>
  <si>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</si>
  <si>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</si>
  <si>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</si>
  <si>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</si>
  <si>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</si>
  <si>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</si>
  <si>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</si>
  <si>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</si>
  <si>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</si>
  <si>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</si>
  <si>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</si>
  <si>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</si>
  <si>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</si>
  <si>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</si>
  <si>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</si>
  <si>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</si>
  <si>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</si>
  <si>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</si>
  <si>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</si>
  <si>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</si>
  <si>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</si>
  <si>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238 im.Christo Botewa  ul.Redutowa 37  01-106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</si>
</sst>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F14" sqref="F14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1028341.75</v>
      </c>
      <c r="F8" s="22">
        <f>F9+F10+F20+F21+F25</f>
        <v>1007436.35</v>
      </c>
      <c r="H8" s="11" t="s">
        <v>0</v>
      </c>
      <c r="I8" s="12" t="s">
        <v>2</v>
      </c>
      <c r="J8" s="12">
        <v>41</v>
      </c>
      <c r="K8" s="27">
        <f>K9+K10+K13+K14</f>
        <v>609029.99000000022</v>
      </c>
      <c r="L8" s="22">
        <f>L9+L10+L13+L14</f>
        <v>494982.20999999996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6084330.0499999998</v>
      </c>
      <c r="L9" s="23">
        <v>7011756.5300000003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1028341.75</v>
      </c>
      <c r="F10" s="23">
        <f>F11+F18+F19</f>
        <v>1007436.35</v>
      </c>
      <c r="H10" s="13" t="s">
        <v>6</v>
      </c>
      <c r="I10" s="14" t="s">
        <v>8</v>
      </c>
      <c r="J10" s="14">
        <v>43</v>
      </c>
      <c r="K10" s="28">
        <f>K11+K12</f>
        <v>-5475300.0599999996</v>
      </c>
      <c r="L10" s="23">
        <f>L11+L12</f>
        <v>-6516774.3200000003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1028341.75</v>
      </c>
      <c r="F11" s="24">
        <f>F12+F14+F15+F16+F17</f>
        <v>1007436.35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-5475300.0599999996</v>
      </c>
      <c r="L12" s="24">
        <v>-6516774.3200000003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1017143.72</v>
      </c>
      <c r="F14" s="24">
        <v>1001465.97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10448.18</v>
      </c>
      <c r="F15" s="24">
        <v>5970.38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749.85</v>
      </c>
      <c r="F17" s="24">
        <v>0</v>
      </c>
      <c r="H17" s="17" t="s">
        <v>31</v>
      </c>
      <c r="I17" s="18" t="s">
        <v>33</v>
      </c>
      <c r="J17" s="18">
        <v>50</v>
      </c>
      <c r="K17" s="30">
        <f>K18+K19+K30+K31</f>
        <v>483960.37</v>
      </c>
      <c r="L17" s="25">
        <f>L18+L19+L30+L31</f>
        <v>586729.73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483960.37</v>
      </c>
      <c r="L19" s="23">
        <f>L20+L21+L22+L23+L24+L25+L26+L27</f>
        <v>586729.73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25393.25</v>
      </c>
      <c r="L20" s="24">
        <v>24561.34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51988.3</v>
      </c>
      <c r="L21" s="24">
        <v>90607.57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169017.34</v>
      </c>
      <c r="L22" s="24">
        <v>218723.76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187729.26</v>
      </c>
      <c r="L23" s="24">
        <v>229545.97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338</v>
      </c>
      <c r="L24" s="24">
        <v>501.36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64648.61</v>
      </c>
      <c r="F26" s="25">
        <f>F27+F32+F38+F46</f>
        <v>74275.59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49494.22</v>
      </c>
      <c r="L27" s="24">
        <f>L28+L29</f>
        <v>22789.73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49494.22</v>
      </c>
      <c r="L28" s="24">
        <v>22789.73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11463.820000000002</v>
      </c>
      <c r="F32" s="23">
        <f>F33+F34+F35+F36+F37</f>
        <v>4126.2699999999995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11049.04</v>
      </c>
      <c r="F33" s="24">
        <v>3853.89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414.78</v>
      </c>
      <c r="F36" s="24">
        <v>272.38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53043.07</v>
      </c>
      <c r="F38" s="23">
        <f>F39+F40+F41+F42+F43+F44+F45</f>
        <v>68840.42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53043.07</v>
      </c>
      <c r="F40" s="24">
        <v>68840.42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141.72</v>
      </c>
      <c r="F46" s="23">
        <v>1308.9000000000001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1092990.3600000001</v>
      </c>
      <c r="F47" s="26">
        <f>F8+F26</f>
        <v>1081711.94</v>
      </c>
      <c r="H47" s="19"/>
      <c r="I47" s="20" t="s">
        <v>78</v>
      </c>
      <c r="J47" s="20">
        <v>65</v>
      </c>
      <c r="K47" s="31">
        <f>K8+K15+K16+K17</f>
        <v>1092990.3600000003</v>
      </c>
      <c r="L47" s="26">
        <f>L8+L15+L16+L17</f>
        <v>1081711.94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2020-05-26T11:31:02Z</dcterms:created>
  <dcterms:modified xsi:type="dcterms:W3CDTF">2020-05-26T11:32:53Z</dcterms:modified>
</cp:coreProperties>
</file>