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im. Konarskiego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<sst xmlns="http://schemas.openxmlformats.org/spreadsheetml/2006/main" count="82" uniqueCount="62">
  <si>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</si>
  <si>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</si>
  <si>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</si>
  <si>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</si>
  <si>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</si>
  <si>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</si>
  <si>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</si>
  <si>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</si>
  <si>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</si>
  <si>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</si>
  <si>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</si>
  <si>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</si>
  <si>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</si>
  <si>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</si>
  <si>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</si>
  <si>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</si>
  <si>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</si>
  <si>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</si>
  <si>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</si>
  <si>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</si>
  <si>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</si>
  <si>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</si>
  <si>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</si>
  <si>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</si>
  <si>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</si>
  <si>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</si>
  <si>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</si>
  <si>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</si>
  <si>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</si>
  <si>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</si>
  <si>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</si>
  <si>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</si>
  <si>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</si>
  <si>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</si>
  <si>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</si>
  <si>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</si>
  <si>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</si>
  <si>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</si>
  <si>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</si>
  <si>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</si>
  <si>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</si>
  <si>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</si>
  <si>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</si>
  <si>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</si>
  <si>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</si>
  <si>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</si>
  <si>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</si>
  <si>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</si>
  <si>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</si>
  <si>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</si>
  <si>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</si>
  <si>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</si>
  <si>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</si>
  <si>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</si>
  <si>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</si>
  <si>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</si>
  <si>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</si>
  <si>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</si>
  <si>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</si>
  <si>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</si>
  <si>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</si>
  <si>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Zespół Szkół im.Michała Konarskiego  ul.Okopowa 55 A  01-043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</si>
</sst>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268503.45</v>
      </c>
      <c r="E8" s="11">
        <f>E9+E10+E11+E12+E13+E14</f>
        <v>345804.59</v>
      </c>
    </row>
    <row r="9" spans="2:7" x14ac:dyDescent="0.25">
      <c r="B9" s="3" t="s">
        <v>2</v>
      </c>
      <c r="C9" s="7" t="s">
        <v>3</v>
      </c>
      <c r="D9" s="16">
        <v>267720.42</v>
      </c>
      <c r="E9" s="12">
        <v>344811.39</v>
      </c>
    </row>
    <row r="10" spans="2:7" x14ac:dyDescent="0.25">
      <c r="B10" s="3" t="s">
        <v>4</v>
      </c>
      <c r="C10" s="7" t="s">
        <v>5</v>
      </c>
      <c r="D10" s="16">
        <v>-996.97</v>
      </c>
      <c r="E10" s="12">
        <v>204.2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1780</v>
      </c>
      <c r="E14" s="12">
        <v>789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7110875.2199999997</v>
      </c>
      <c r="E15" s="13">
        <f>E16+E17+E18+E19+E20+E21+E22+E23+E24+E25</f>
        <v>8246572.0299999993</v>
      </c>
    </row>
    <row r="16" spans="2:7" x14ac:dyDescent="0.25">
      <c r="B16" s="3" t="s">
        <v>2</v>
      </c>
      <c r="C16" s="7" t="s">
        <v>16</v>
      </c>
      <c r="D16" s="16">
        <v>358739.48</v>
      </c>
      <c r="E16" s="12">
        <v>357907.18</v>
      </c>
    </row>
    <row r="17" spans="2:5" x14ac:dyDescent="0.25">
      <c r="B17" s="3" t="s">
        <v>4</v>
      </c>
      <c r="C17" s="7" t="s">
        <v>17</v>
      </c>
      <c r="D17" s="16">
        <v>1242771.52</v>
      </c>
      <c r="E17" s="12">
        <v>763435.94</v>
      </c>
    </row>
    <row r="18" spans="2:5" x14ac:dyDescent="0.25">
      <c r="B18" s="3" t="s">
        <v>6</v>
      </c>
      <c r="C18" s="7" t="s">
        <v>18</v>
      </c>
      <c r="D18" s="16">
        <v>1053183.3899999999</v>
      </c>
      <c r="E18" s="12">
        <v>1713141.07</v>
      </c>
    </row>
    <row r="19" spans="2:5" x14ac:dyDescent="0.25">
      <c r="B19" s="3" t="s">
        <v>8</v>
      </c>
      <c r="C19" s="7" t="s">
        <v>19</v>
      </c>
      <c r="D19" s="16">
        <v>34024</v>
      </c>
      <c r="E19" s="12">
        <v>35171</v>
      </c>
    </row>
    <row r="20" spans="2:5" x14ac:dyDescent="0.25">
      <c r="B20" s="3" t="s">
        <v>10</v>
      </c>
      <c r="C20" s="7" t="s">
        <v>20</v>
      </c>
      <c r="D20" s="16">
        <v>3481687.97</v>
      </c>
      <c r="E20" s="12">
        <v>4261453</v>
      </c>
    </row>
    <row r="21" spans="2:5" x14ac:dyDescent="0.25">
      <c r="B21" s="3" t="s">
        <v>12</v>
      </c>
      <c r="C21" s="7" t="s">
        <v>21</v>
      </c>
      <c r="D21" s="16">
        <v>889172.61</v>
      </c>
      <c r="E21" s="12">
        <v>1052570.94</v>
      </c>
    </row>
    <row r="22" spans="2:5" x14ac:dyDescent="0.25">
      <c r="B22" s="3" t="s">
        <v>22</v>
      </c>
      <c r="C22" s="7" t="s">
        <v>23</v>
      </c>
      <c r="D22" s="16">
        <v>4577.92</v>
      </c>
      <c r="E22" s="12">
        <v>6465.49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46718.33</v>
      </c>
      <c r="E24" s="12">
        <v>56427.41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-6842371.7699999996</v>
      </c>
      <c r="E26" s="13">
        <f>E8+-1*E15</f>
        <v>-7900767.4399999995</v>
      </c>
    </row>
    <row r="27" spans="2:5" x14ac:dyDescent="0.25">
      <c r="B27" s="4" t="s">
        <v>32</v>
      </c>
      <c r="C27" s="8" t="s">
        <v>33</v>
      </c>
      <c r="D27" s="17">
        <f>D28+D29+D30</f>
        <v>21985.55</v>
      </c>
      <c r="E27" s="13">
        <f>E28+E29+E30</f>
        <v>7583.33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21985.55</v>
      </c>
      <c r="E30" s="12">
        <v>7583.33</v>
      </c>
    </row>
    <row r="31" spans="2:5" x14ac:dyDescent="0.25">
      <c r="B31" s="4" t="s">
        <v>37</v>
      </c>
      <c r="C31" s="8" t="s">
        <v>38</v>
      </c>
      <c r="D31" s="17">
        <f>D32+D33</f>
        <v>7511.37</v>
      </c>
      <c r="E31" s="13">
        <f>E32+E33</f>
        <v>5576.89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7511.37</v>
      </c>
      <c r="E33" s="12">
        <v>5576.89</v>
      </c>
    </row>
    <row r="34" spans="2:5" x14ac:dyDescent="0.25">
      <c r="B34" s="4" t="s">
        <v>40</v>
      </c>
      <c r="C34" s="8" t="s">
        <v>41</v>
      </c>
      <c r="D34" s="17">
        <f>D26+D27+-1*D31</f>
        <v>-6827897.5899999999</v>
      </c>
      <c r="E34" s="13">
        <f>E26+E27+-1*E31</f>
        <v>-7898760.9999999991</v>
      </c>
    </row>
    <row r="35" spans="2:5" x14ac:dyDescent="0.25">
      <c r="B35" s="4" t="s">
        <v>42</v>
      </c>
      <c r="C35" s="8" t="s">
        <v>43</v>
      </c>
      <c r="D35" s="17">
        <f>D36+D37+D38</f>
        <v>9894.25</v>
      </c>
      <c r="E35" s="13">
        <f>E36+E37+E38</f>
        <v>9991.23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9894.25</v>
      </c>
      <c r="E37" s="12">
        <v>9991.23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9491.52</v>
      </c>
      <c r="E39" s="13">
        <f>E40+E41</f>
        <v>9229.07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9491.52</v>
      </c>
      <c r="E41" s="12">
        <v>9229.07</v>
      </c>
    </row>
    <row r="42" spans="2:5" x14ac:dyDescent="0.25">
      <c r="B42" s="4" t="s">
        <v>2</v>
      </c>
      <c r="C42" s="8" t="s">
        <v>49</v>
      </c>
      <c r="D42" s="17">
        <f>D34+D35+-1*D39</f>
        <v>-6827494.8599999994</v>
      </c>
      <c r="E42" s="13">
        <f>E34+E35+-1*E39</f>
        <v>-7897998.8399999989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102103.67999999999</v>
      </c>
      <c r="E44" s="13">
        <v>169070.65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-6929598.5399999991</v>
      </c>
      <c r="E45" s="14">
        <f>E42+-1*E43+-1*E44</f>
        <v>-8067069.4899999993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2020-06-07T18:57:16Z</dcterms:created>
  <dcterms:modified xsi:type="dcterms:W3CDTF">2020-06-08T13:04:25Z</dcterms:modified>
</cp:coreProperties>
</file>