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<sst xmlns="http://schemas.openxmlformats.org/spreadsheetml/2006/main" count="107" uniqueCount="88">
  <si>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</si>
  <si>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</si>
  <si>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</si>
  <si>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</si>
  <si>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</si>
  <si>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</si>
  <si>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</si>
  <si>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</si>
  <si>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</si>
  <si>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</si>
  <si>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</si>
  <si>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</si>
  <si>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</si>
  <si>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</si>
  <si>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</si>
  <si>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</si>
  <si>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</si>
  <si>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</si>
  <si>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</si>
  <si>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</si>
  <si>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</si>
  <si>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</si>
  <si>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</si>
  <si>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</si>
  <si>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</si>
  <si>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</si>
  <si>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</si>
  <si>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</si>
  <si>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</si>
  <si>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</si>
  <si>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</si>
  <si>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</si>
  <si>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</si>
  <si>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</si>
  <si>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</si>
  <si>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</si>
  <si>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</si>
  <si>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</si>
  <si>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</si>
  <si>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</si>
  <si>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</si>
  <si>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</si>
  <si>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</si>
  <si>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</si>
  <si>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</si>
  <si>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</si>
  <si>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</si>
  <si>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</si>
  <si>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</si>
  <si>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</si>
  <si>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</si>
  <si>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</si>
  <si>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</si>
  <si>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</si>
  <si>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</si>
  <si>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</si>
  <si>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</si>
  <si>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</si>
  <si>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</si>
  <si>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</si>
  <si>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</si>
  <si>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</si>
  <si>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</si>
  <si>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</si>
  <si>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</si>
  <si>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</si>
  <si>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</si>
  <si>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</si>
  <si>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</si>
  <si>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</si>
  <si>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</si>
  <si>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</si>
  <si>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</si>
  <si>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</si>
  <si>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</si>
  <si>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</si>
  <si>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</si>
  <si>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</si>
  <si>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</si>
  <si>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</si>
  <si>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</si>
  <si>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</si>
  <si>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</si>
  <si>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</si>
  <si>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</si>
  <si>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</si>
  <si>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</si>
  <si>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Stenotypii i Języków Obcych ul.Ogrodowa 16  00-896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</si>
</sst>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6" workbookViewId="0">
      <selection activeCell="E11" sqref="E11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3694826.62</v>
      </c>
      <c r="F8" s="22">
        <f>F9+F10+F20+F21+F25</f>
        <v>3581130.0000000005</v>
      </c>
      <c r="H8" s="11" t="s">
        <v>0</v>
      </c>
      <c r="I8" s="12" t="s">
        <v>2</v>
      </c>
      <c r="J8" s="12">
        <v>41</v>
      </c>
      <c r="K8" s="27">
        <f>K9+K10+K13+K14</f>
        <v>3480929.2300000004</v>
      </c>
      <c r="L8" s="22">
        <f>L9+L10+L13+L14</f>
        <v>3287210.72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6443765.0700000003</v>
      </c>
      <c r="L9" s="23">
        <v>7450286.5300000003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3694826.62</v>
      </c>
      <c r="F10" s="23">
        <f>F11+F18+F19</f>
        <v>3581130.0000000005</v>
      </c>
      <c r="H10" s="13" t="s">
        <v>6</v>
      </c>
      <c r="I10" s="14" t="s">
        <v>8</v>
      </c>
      <c r="J10" s="14">
        <v>43</v>
      </c>
      <c r="K10" s="28">
        <f>K11+K12</f>
        <v>-2962835.84</v>
      </c>
      <c r="L10" s="23">
        <f>L11+L12</f>
        <v>-4163075.81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3669547.42</v>
      </c>
      <c r="F11" s="24">
        <f>F12+F14+F15+F16+F17</f>
        <v>3555850.8000000003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-2962835.84</v>
      </c>
      <c r="L12" s="24">
        <v>-4163075.81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3656750.31</v>
      </c>
      <c r="F14" s="24">
        <v>3546876.72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12797.11</v>
      </c>
      <c r="F17" s="24">
        <v>8974.08</v>
      </c>
      <c r="H17" s="17" t="s">
        <v>31</v>
      </c>
      <c r="I17" s="18" t="s">
        <v>33</v>
      </c>
      <c r="J17" s="18">
        <v>50</v>
      </c>
      <c r="K17" s="30">
        <f>K18+K19+K30+K31</f>
        <v>240135.46</v>
      </c>
      <c r="L17" s="25">
        <f>L18+L19+L30+L31</f>
        <v>334932.89</v>
      </c>
    </row>
    <row r="18" spans="2:12">
      <c r="B18" s="15">
        <v>2</v>
      </c>
      <c r="C18" s="16" t="s">
        <v>34</v>
      </c>
      <c r="D18" s="16">
        <v>11</v>
      </c>
      <c r="E18" s="29">
        <v>25279.200000000001</v>
      </c>
      <c r="F18" s="24">
        <v>25279.200000000001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240135.46</v>
      </c>
      <c r="L19" s="23">
        <f>L20+L21+L22+L23+L24+L25+L26+L27</f>
        <v>334932.89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15333.26</v>
      </c>
      <c r="L20" s="24">
        <v>14969.74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38356.31</v>
      </c>
      <c r="L21" s="24">
        <v>65533.11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86525.119999999995</v>
      </c>
      <c r="L22" s="24">
        <v>109093.33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95717.55</v>
      </c>
      <c r="L23" s="24">
        <v>139712.85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153.38</v>
      </c>
      <c r="L24" s="24">
        <v>263.8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26238.070000000003</v>
      </c>
      <c r="F26" s="25">
        <f>F27+F32+F38+F46</f>
        <v>41013.61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4049.84</v>
      </c>
      <c r="L27" s="24">
        <f>L28+L29</f>
        <v>5360.06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4049.84</v>
      </c>
      <c r="L28" s="24">
        <v>5360.06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5629.86</v>
      </c>
      <c r="F32" s="23">
        <f>F33+F34+F35+F36+F37</f>
        <v>3145.36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4070.66</v>
      </c>
      <c r="F33" s="24">
        <v>3076.85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13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1487.3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71.900000000000006</v>
      </c>
      <c r="F36" s="24">
        <v>55.51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19788.47</v>
      </c>
      <c r="F38" s="23">
        <f>F39+F40+F41+F42+F43+F44+F45</f>
        <v>37201.17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19788.47</v>
      </c>
      <c r="F40" s="24">
        <v>37201.17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819.74</v>
      </c>
      <c r="F46" s="23">
        <v>667.08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3721064.69</v>
      </c>
      <c r="F47" s="26">
        <f>F8+F26</f>
        <v>3622143.6100000003</v>
      </c>
      <c r="H47" s="19"/>
      <c r="I47" s="20" t="s">
        <v>78</v>
      </c>
      <c r="J47" s="20">
        <v>65</v>
      </c>
      <c r="K47" s="31">
        <f>K8+K15+K16+K17</f>
        <v>3721064.6900000004</v>
      </c>
      <c r="L47" s="26">
        <f>L8+L15+L16+L17</f>
        <v>3622143.6100000003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2020-05-26T12:18:21Z</dcterms:created>
  <dcterms:modified xsi:type="dcterms:W3CDTF">2020-05-26T12:19:58Z</dcterms:modified>
</cp:coreProperties>
</file>