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CKZIU Nr 1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E27" i="1"/>
  <c r="F21" i="1"/>
  <c r="E21" i="1"/>
  <c r="K19" i="1"/>
  <c r="K17" i="1" s="1"/>
  <c r="F11" i="1"/>
  <c r="F10" i="1" s="1"/>
  <c r="E11" i="1"/>
  <c r="E10" i="1" s="1"/>
  <c r="L10" i="1"/>
  <c r="L8" i="1" s="1"/>
  <c r="K10" i="1"/>
  <c r="K8" i="1" s="1"/>
  <c r="F26" i="1" l="1"/>
  <c r="E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<sst xmlns="http://schemas.openxmlformats.org/spreadsheetml/2006/main" count="107" uniqueCount="88">
  <si>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</si>
  <si>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</si>
  <si>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</si>
  <si>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</si>
  <si>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</si>
  <si>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</si>
  <si>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</si>
  <si>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</si>
  <si>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</si>
  <si>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</si>
  <si>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</si>
  <si>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</si>
  <si>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</si>
  <si>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</si>
  <si>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</si>
  <si>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</si>
  <si>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</si>
  <si>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</si>
  <si>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</si>
  <si>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</si>
  <si>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</si>
  <si>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</si>
  <si>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</si>
  <si>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</si>
  <si>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</si>
  <si>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</si>
  <si>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</si>
  <si>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</si>
  <si>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</si>
  <si>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</si>
  <si>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</si>
  <si>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</si>
  <si>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</si>
  <si>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</si>
  <si>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</si>
  <si>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</si>
  <si>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</si>
  <si>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</si>
  <si>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</si>
  <si>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</si>
  <si>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</si>
  <si>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</si>
  <si>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</si>
  <si>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</si>
  <si>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</si>
  <si>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</si>
  <si>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</si>
  <si>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</si>
  <si>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</si>
  <si>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</si>
  <si>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</si>
  <si>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</si>
  <si>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</si>
  <si>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</si>
  <si>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</si>
  <si>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</si>
  <si>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</si>
  <si>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</si>
  <si>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</si>
  <si>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</si>
  <si>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</si>
  <si>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</si>
  <si>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</si>
  <si>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</si>
  <si>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</si>
  <si>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</si>
  <si>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</si>
  <si>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</si>
  <si>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</si>
  <si>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</si>
  <si>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</si>
  <si>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</si>
  <si>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</si>
  <si>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</si>
  <si>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</si>
  <si>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</si>
  <si>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</si>
  <si>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</si>
  <si>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</si>
  <si>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</si>
  <si>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</si>
  <si>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</si>
  <si>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</si>
  <si>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</si>
  <si>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</si>
  <si>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</si>
  <si>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</si>
  <si>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Centrum Kształcenia Zawodowego i Ustawicznego Nr 1 ul. Księcia Janusza 45/47, 01-452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</si>
</sst>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C1" sqref="C1:J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C1" s="34" t="s">
        <v>87</v>
      </c>
      <c r="D1" s="34"/>
      <c r="E1" s="34"/>
      <c r="F1" s="34"/>
      <c r="G1" s="34"/>
      <c r="H1" s="34"/>
      <c r="I1" s="34"/>
      <c r="J1" s="34"/>
    </row>
    <row r="2" spans="2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2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2:12" ht="15.75" thickBot="1" x14ac:dyDescent="0.3"/>
    <row r="7" spans="2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4846057.26</v>
      </c>
      <c r="F8" s="14">
        <f>F9+F10+F20+F21+F25</f>
        <v>5604976.2999999998</v>
      </c>
      <c r="H8" s="3" t="s">
        <v>0</v>
      </c>
      <c r="I8" s="4" t="s">
        <v>2</v>
      </c>
      <c r="J8" s="4">
        <v>41</v>
      </c>
      <c r="K8" s="19">
        <f>K9+K10+K13+K14</f>
        <v>4398226.0699999994</v>
      </c>
      <c r="L8" s="14">
        <f>L9+L10+L13+L14</f>
        <v>5026071.2699999996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11630506.359999999</v>
      </c>
      <c r="L9" s="15">
        <v>12805737.84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4846057.26</v>
      </c>
      <c r="F10" s="15">
        <f>F11+F18+F19</f>
        <v>5604976.2999999998</v>
      </c>
      <c r="H10" s="5" t="s">
        <v>6</v>
      </c>
      <c r="I10" s="6" t="s">
        <v>8</v>
      </c>
      <c r="J10" s="6">
        <v>43</v>
      </c>
      <c r="K10" s="20">
        <f>K11+K12</f>
        <v>-7232280.29</v>
      </c>
      <c r="L10" s="15">
        <f>L11+L12</f>
        <v>-7779666.5700000003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4782057.26</v>
      </c>
      <c r="F11" s="16">
        <f>F12+F14+F15+F16+F17</f>
        <v>5604976.2999999998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-7232280.29</v>
      </c>
      <c r="L12" s="16">
        <v>-7779666.5700000003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4765711.95</v>
      </c>
      <c r="F14" s="16">
        <v>5593203.9699999997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4733.04</v>
      </c>
      <c r="F15" s="16">
        <v>4141.41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11612.27</v>
      </c>
      <c r="F17" s="16">
        <v>7630.92</v>
      </c>
      <c r="H17" s="9" t="s">
        <v>31</v>
      </c>
      <c r="I17" s="10" t="s">
        <v>33</v>
      </c>
      <c r="J17" s="10">
        <v>50</v>
      </c>
      <c r="K17" s="22">
        <f>K18+K19+K30+K31</f>
        <v>937683.65999999992</v>
      </c>
      <c r="L17" s="17">
        <f>L18+L19+L30+L31</f>
        <v>986855.13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64000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937683.65999999992</v>
      </c>
      <c r="L19" s="15">
        <f>L20+L21+L22+L23+L24+L25+L26+L27</f>
        <v>886855.13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34911.26</v>
      </c>
      <c r="L20" s="16">
        <v>27406.799999999999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227103.38</v>
      </c>
      <c r="L21" s="16">
        <v>165674.29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167306.89000000001</v>
      </c>
      <c r="L22" s="16">
        <v>167677.13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204915.15</v>
      </c>
      <c r="L23" s="16">
        <v>245835.9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7257.19</v>
      </c>
      <c r="L24" s="16">
        <v>3191.55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489852.47</v>
      </c>
      <c r="F26" s="17">
        <f>F27+F32+F38+F46</f>
        <v>407950.1</v>
      </c>
      <c r="H26" s="7">
        <v>7</v>
      </c>
      <c r="I26" s="8" t="s">
        <v>52</v>
      </c>
      <c r="J26" s="8">
        <v>59</v>
      </c>
      <c r="K26" s="21">
        <v>188816.98</v>
      </c>
      <c r="L26" s="16">
        <v>194385.37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107372.81</v>
      </c>
      <c r="L27" s="16">
        <f>L28+L29</f>
        <v>82684.09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107372.81</v>
      </c>
      <c r="L28" s="16">
        <v>82684.09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100000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12317.29</v>
      </c>
      <c r="F32" s="15">
        <f>F33+F34+F35+F36+F37</f>
        <v>11646.04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11767.36</v>
      </c>
      <c r="F33" s="16">
        <v>11409.95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549.92999999999995</v>
      </c>
      <c r="F36" s="16">
        <v>236.09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472703.63</v>
      </c>
      <c r="F38" s="15">
        <f>F39+F40+F41+F42+F43+F44+F45</f>
        <v>391244.45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472703.63</v>
      </c>
      <c r="F40" s="16">
        <v>391244.45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4831.55</v>
      </c>
      <c r="F46" s="15">
        <v>5059.6099999999997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5335909.7299999995</v>
      </c>
      <c r="F47" s="18">
        <f>F8+F26</f>
        <v>6012926.3999999994</v>
      </c>
      <c r="H47" s="11"/>
      <c r="I47" s="12" t="s">
        <v>78</v>
      </c>
      <c r="J47" s="12">
        <v>65</v>
      </c>
      <c r="K47" s="23">
        <f>K8+K15+K16+K17</f>
        <v>5335909.7299999995</v>
      </c>
      <c r="L47" s="18">
        <f>L8+L15+L16+L17</f>
        <v>6012926.3999999994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C1:J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2021-06-08T11:10:46Z</dcterms:created>
  <dcterms:modified xsi:type="dcterms:W3CDTF">2021-06-08T11:15:55Z</dcterms:modified>
</cp:coreProperties>
</file>