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3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/>
  <c r="E26" i="1" l="1"/>
  <c r="F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<sst xmlns="http://schemas.openxmlformats.org/spreadsheetml/2006/main" count="107" uniqueCount="88">
  <si>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</si>
  <si>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</si>
  <si>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</si>
  <si>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</si>
  <si>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</si>
  <si>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</si>
  <si>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</si>
  <si>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</si>
  <si>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</si>
  <si>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</si>
  <si>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</si>
  <si>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</si>
  <si>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</si>
  <si>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</si>
  <si>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</si>
  <si>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</si>
  <si>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</si>
  <si>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</si>
  <si>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</si>
  <si>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</si>
  <si>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</si>
  <si>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</si>
  <si>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</si>
  <si>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</si>
  <si>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</si>
  <si>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</si>
  <si>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</si>
  <si>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</si>
  <si>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</si>
  <si>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</si>
  <si>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</si>
  <si>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</si>
  <si>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</si>
  <si>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</si>
  <si>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</si>
  <si>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</si>
  <si>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</si>
  <si>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</si>
  <si>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</si>
  <si>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</si>
  <si>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</si>
  <si>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</si>
  <si>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</si>
  <si>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</si>
  <si>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</si>
  <si>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</si>
  <si>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</si>
  <si>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</si>
  <si>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</si>
  <si>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</si>
  <si>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</si>
  <si>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</si>
  <si>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</si>
  <si>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</si>
  <si>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</si>
  <si>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</si>
  <si>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</si>
  <si>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</si>
  <si>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</si>
  <si>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</si>
  <si>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</si>
  <si>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</si>
  <si>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</si>
  <si>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</si>
  <si>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</si>
  <si>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</si>
  <si>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</si>
  <si>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</si>
  <si>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</si>
  <si>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</si>
  <si>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</si>
  <si>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</si>
  <si>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</si>
  <si>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</si>
  <si>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</si>
  <si>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</si>
  <si>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</si>
  <si>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</si>
  <si>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</si>
  <si>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</si>
  <si>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</si>
  <si>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</si>
  <si>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</si>
  <si>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</si>
  <si>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</si>
  <si>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</si>
  <si>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</si>
  <si>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XXXIII Liceum Ogólnokształcące Dwujęzykowe im.Mikołaja Kopernika  ul. Bema 76  01-225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</si>
</sst>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I5" sqref="I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6" t="s">
        <v>87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20.25" x14ac:dyDescent="0.25">
      <c r="B2" s="27" t="s">
        <v>79</v>
      </c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x14ac:dyDescent="0.25">
      <c r="B3" s="29" t="s">
        <v>80</v>
      </c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x14ac:dyDescent="0.25">
      <c r="B4" s="31" t="s">
        <v>81</v>
      </c>
      <c r="C4" s="32"/>
      <c r="D4" s="32"/>
      <c r="E4" s="32"/>
      <c r="F4" s="32"/>
      <c r="G4" s="32"/>
      <c r="H4" s="32"/>
      <c r="I4" s="32"/>
      <c r="J4" s="32"/>
      <c r="K4" s="32"/>
      <c r="L4" s="32"/>
    </row>
    <row r="6" spans="1:12" ht="15.75" thickBot="1" x14ac:dyDescent="0.3"/>
    <row r="7" spans="1:12" ht="15.75" thickBot="1" x14ac:dyDescent="0.3">
      <c r="B7" s="33" t="s">
        <v>82</v>
      </c>
      <c r="C7" s="34"/>
      <c r="D7" s="34"/>
      <c r="E7" s="13" t="s">
        <v>83</v>
      </c>
      <c r="F7" s="24" t="s">
        <v>84</v>
      </c>
      <c r="H7" s="33" t="s">
        <v>85</v>
      </c>
      <c r="I7" s="34"/>
      <c r="J7" s="34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1854778.44</v>
      </c>
      <c r="F8" s="14">
        <f>F9+F10+F20+F21+F25</f>
        <v>1686513.91</v>
      </c>
      <c r="H8" s="3" t="s">
        <v>0</v>
      </c>
      <c r="I8" s="4" t="s">
        <v>2</v>
      </c>
      <c r="J8" s="4">
        <v>41</v>
      </c>
      <c r="K8" s="19">
        <f>K9+K10+K13+K14</f>
        <v>943526.3200000003</v>
      </c>
      <c r="L8" s="14">
        <f>L9+L10+L13+L14</f>
        <v>977091.03999999911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11340012.310000001</v>
      </c>
      <c r="L9" s="15">
        <v>12187808.34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1854778.44</v>
      </c>
      <c r="F10" s="15">
        <f>F11+F18+F19</f>
        <v>1686513.91</v>
      </c>
      <c r="H10" s="5" t="s">
        <v>6</v>
      </c>
      <c r="I10" s="6" t="s">
        <v>8</v>
      </c>
      <c r="J10" s="6">
        <v>43</v>
      </c>
      <c r="K10" s="20">
        <f>K11+K12</f>
        <v>-10396485.99</v>
      </c>
      <c r="L10" s="15">
        <f>L11+L12</f>
        <v>-11210717.300000001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1854778.44</v>
      </c>
      <c r="F11" s="16">
        <f>F12+F14+F15+F16+F17</f>
        <v>1686513.91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-10396485.99</v>
      </c>
      <c r="L12" s="16">
        <v>-11210717.300000001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1846034.27</v>
      </c>
      <c r="F14" s="16">
        <v>1680767.74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8744.17</v>
      </c>
      <c r="F17" s="16">
        <v>5746.17</v>
      </c>
      <c r="H17" s="9" t="s">
        <v>31</v>
      </c>
      <c r="I17" s="10" t="s">
        <v>33</v>
      </c>
      <c r="J17" s="10">
        <v>50</v>
      </c>
      <c r="K17" s="22">
        <f>K18+K19+K30+K31</f>
        <v>1152009.04</v>
      </c>
      <c r="L17" s="17">
        <f>L18+L19+L30+L31</f>
        <v>980434.26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1152009.04</v>
      </c>
      <c r="L19" s="15">
        <f>L20+L21+L22+L23+L24+L25+L26+L27</f>
        <v>980434.26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45984.46</v>
      </c>
      <c r="L20" s="16">
        <v>33723.35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114919.4</v>
      </c>
      <c r="L21" s="16">
        <v>63597.06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403020.98</v>
      </c>
      <c r="L22" s="16">
        <v>253488.97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370673.5</v>
      </c>
      <c r="L23" s="16">
        <v>427333.76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115</v>
      </c>
      <c r="L24" s="16">
        <v>1234.26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240756.91999999998</v>
      </c>
      <c r="F26" s="17">
        <f>F27+F32+F38+F46</f>
        <v>271011.38999999996</v>
      </c>
      <c r="H26" s="7">
        <v>7</v>
      </c>
      <c r="I26" s="8" t="s">
        <v>52</v>
      </c>
      <c r="J26" s="8">
        <v>59</v>
      </c>
      <c r="K26" s="21">
        <v>56461.25</v>
      </c>
      <c r="L26" s="16">
        <v>43168.49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405.3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160834.45000000001</v>
      </c>
      <c r="L27" s="16">
        <f>L28+L29</f>
        <v>157888.37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405.3</v>
      </c>
      <c r="F28" s="16">
        <v>0</v>
      </c>
      <c r="H28" s="7" t="s">
        <v>55</v>
      </c>
      <c r="I28" s="8" t="s">
        <v>57</v>
      </c>
      <c r="J28" s="8">
        <v>61</v>
      </c>
      <c r="K28" s="21">
        <v>160834.45000000001</v>
      </c>
      <c r="L28" s="16">
        <v>157888.37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159639.56</v>
      </c>
      <c r="F32" s="15">
        <f>F33+F34+F35+F36+F37</f>
        <v>136854.12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809.56</v>
      </c>
      <c r="F33" s="16">
        <v>9504.1200000000008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158830</v>
      </c>
      <c r="F36" s="16">
        <v>127350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79733.100000000006</v>
      </c>
      <c r="F38" s="15">
        <f>F39+F40+F41+F42+F43+F44+F45</f>
        <v>85138.04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79733.100000000006</v>
      </c>
      <c r="F40" s="16">
        <v>85138.04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978.96</v>
      </c>
      <c r="F46" s="15">
        <v>49019.23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2095535.3599999999</v>
      </c>
      <c r="F47" s="18">
        <f>F8+F26</f>
        <v>1957525.2999999998</v>
      </c>
      <c r="H47" s="11"/>
      <c r="I47" s="12" t="s">
        <v>78</v>
      </c>
      <c r="J47" s="12">
        <v>65</v>
      </c>
      <c r="K47" s="23">
        <f>K8+K15+K16+K17</f>
        <v>2095535.3600000003</v>
      </c>
      <c r="L47" s="18">
        <f>L8+L15+L16+L17</f>
        <v>1957525.2999999991</v>
      </c>
    </row>
    <row r="48" spans="2:12" x14ac:dyDescent="0.25">
      <c r="C48" s="25" t="s">
        <v>86</v>
      </c>
      <c r="D48" s="25"/>
      <c r="E48" s="25"/>
      <c r="F48" s="25"/>
      <c r="G48" s="25"/>
      <c r="H48" s="25"/>
      <c r="I48" s="25"/>
      <c r="J48" s="25"/>
      <c r="K48" s="25"/>
      <c r="L48" s="25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2021-06-07T13:19:39Z</dcterms:created>
  <dcterms:modified xsi:type="dcterms:W3CDTF">2021-06-08T11:08:33Z</dcterms:modified>
</cp:coreProperties>
</file>