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16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<sst xmlns="http://schemas.openxmlformats.org/spreadsheetml/2006/main" count="107" uniqueCount="88">
  <si>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</si>
  <si>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</si>
  <si>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</si>
  <si>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</si>
  <si>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</si>
  <si>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</si>
  <si>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</si>
  <si>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</si>
  <si>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</si>
  <si>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</si>
  <si>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</si>
  <si>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</si>
  <si>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</si>
  <si>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</si>
  <si>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</si>
  <si>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</si>
  <si>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</si>
  <si>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</si>
  <si>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</si>
  <si>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</si>
  <si>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</si>
  <si>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</si>
  <si>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</si>
  <si>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</si>
  <si>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</si>
  <si>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</si>
  <si>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</si>
  <si>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</si>
  <si>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</si>
  <si>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</si>
  <si>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</si>
  <si>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</si>
  <si>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</si>
  <si>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</si>
  <si>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</si>
  <si>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</si>
  <si>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</si>
  <si>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</si>
  <si>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</si>
  <si>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</si>
  <si>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</si>
  <si>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</si>
  <si>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</si>
  <si>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</si>
  <si>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</si>
  <si>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</si>
  <si>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</si>
  <si>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</si>
  <si>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</si>
  <si>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</si>
  <si>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</si>
  <si>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</si>
  <si>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</si>
  <si>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</si>
  <si>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</si>
  <si>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</si>
  <si>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</si>
  <si>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</si>
  <si>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</si>
  <si>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</si>
  <si>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</si>
  <si>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</si>
  <si>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</si>
  <si>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</si>
  <si>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</si>
  <si>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</si>
  <si>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</si>
  <si>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</si>
  <si>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</si>
  <si>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</si>
  <si>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</si>
  <si>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</si>
  <si>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</si>
  <si>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</si>
  <si>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</si>
  <si>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</si>
  <si>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</si>
  <si>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</si>
  <si>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</si>
  <si>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</si>
  <si>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</si>
  <si>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</si>
  <si>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</si>
  <si>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</si>
  <si>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</si>
  <si>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</si>
  <si>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</si>
  <si>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116  ul.Okopowa 31  01-059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</si>
</sst>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263037.26</v>
      </c>
      <c r="F8" s="14">
        <f>F9+F10+F20+F21+F25</f>
        <v>252612.56</v>
      </c>
      <c r="H8" s="3" t="s">
        <v>0</v>
      </c>
      <c r="I8" s="4" t="s">
        <v>2</v>
      </c>
      <c r="J8" s="4">
        <v>41</v>
      </c>
      <c r="K8" s="19">
        <f>K9+K10+K13+K14</f>
        <v>-143399.72999999998</v>
      </c>
      <c r="L8" s="14">
        <f>L9+L10+L13+L14</f>
        <v>-128393.29000000004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1183716.52</v>
      </c>
      <c r="L9" s="15">
        <v>1227939.17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263037.26</v>
      </c>
      <c r="F10" s="15">
        <f>F11+F18+F19</f>
        <v>252612.56</v>
      </c>
      <c r="H10" s="5" t="s">
        <v>6</v>
      </c>
      <c r="I10" s="6" t="s">
        <v>8</v>
      </c>
      <c r="J10" s="6">
        <v>43</v>
      </c>
      <c r="K10" s="20">
        <f>K11+K12</f>
        <v>-1327116.25</v>
      </c>
      <c r="L10" s="15">
        <f>L11+L12</f>
        <v>-1356332.46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263037.26</v>
      </c>
      <c r="F11" s="16">
        <f>F12+F14+F15+F16+F17</f>
        <v>252612.56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-1327116.25</v>
      </c>
      <c r="L12" s="16">
        <v>-1356332.46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251033.93</v>
      </c>
      <c r="F14" s="16">
        <v>244249.23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8283.33</v>
      </c>
      <c r="F15" s="16">
        <v>5883.33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3720</v>
      </c>
      <c r="F17" s="16">
        <v>2480</v>
      </c>
      <c r="H17" s="9" t="s">
        <v>31</v>
      </c>
      <c r="I17" s="10" t="s">
        <v>33</v>
      </c>
      <c r="J17" s="10">
        <v>50</v>
      </c>
      <c r="K17" s="22">
        <f>K18+K19+K30+K31</f>
        <v>417500.55</v>
      </c>
      <c r="L17" s="17">
        <f>L18+L19+L30+L31</f>
        <v>396197.04000000004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117500.55</v>
      </c>
      <c r="L19" s="15">
        <f>L20+L21+L22+L23+L24+L25+L26+L27</f>
        <v>96197.040000000008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794.2</v>
      </c>
      <c r="L20" s="16">
        <v>997.72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9965.9</v>
      </c>
      <c r="L21" s="16">
        <v>5932.51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53906.07</v>
      </c>
      <c r="L22" s="16">
        <v>30611.15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50207.17</v>
      </c>
      <c r="L23" s="16">
        <v>53554.33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16.440000000000001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11063.56</v>
      </c>
      <c r="F26" s="17">
        <f>F27+F32+F38+F46</f>
        <v>15191.19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8337.2099999999991</v>
      </c>
      <c r="F27" s="15">
        <f>F28+F29+F30+F31</f>
        <v>9524.39</v>
      </c>
      <c r="H27" s="7">
        <v>8</v>
      </c>
      <c r="I27" s="8" t="s">
        <v>54</v>
      </c>
      <c r="J27" s="8">
        <v>60</v>
      </c>
      <c r="K27" s="21">
        <f>K28+K29</f>
        <v>2627.21</v>
      </c>
      <c r="L27" s="16">
        <f>L28+L29</f>
        <v>5084.8900000000003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8337.2099999999991</v>
      </c>
      <c r="F28" s="16">
        <v>9524.39</v>
      </c>
      <c r="H28" s="7" t="s">
        <v>55</v>
      </c>
      <c r="I28" s="8" t="s">
        <v>57</v>
      </c>
      <c r="J28" s="8">
        <v>61</v>
      </c>
      <c r="K28" s="21">
        <v>2627.21</v>
      </c>
      <c r="L28" s="16">
        <v>5084.8900000000003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300000</v>
      </c>
      <c r="L30" s="15">
        <v>300000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0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2629.11</v>
      </c>
      <c r="F38" s="15">
        <f>F39+F40+F41+F42+F43+F44+F45</f>
        <v>5088.29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2629.11</v>
      </c>
      <c r="F40" s="16">
        <v>5088.29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97.24</v>
      </c>
      <c r="F46" s="15">
        <v>578.51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274100.82</v>
      </c>
      <c r="F47" s="18">
        <f>F8+F26</f>
        <v>267803.75</v>
      </c>
      <c r="H47" s="11"/>
      <c r="I47" s="12" t="s">
        <v>78</v>
      </c>
      <c r="J47" s="12">
        <v>65</v>
      </c>
      <c r="K47" s="23">
        <f>K8+K15+K16+K17</f>
        <v>274100.82</v>
      </c>
      <c r="L47" s="18">
        <f>L8+L15+L16+L17</f>
        <v>267803.75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2021-06-07T18:04:35Z</dcterms:created>
  <dcterms:modified xsi:type="dcterms:W3CDTF">2021-06-08T13:48:04Z</dcterms:modified>
</cp:coreProperties>
</file>