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133\2020\"/>
    </mc:Choice>
  </mc:AlternateContent>
  <bookViews>
    <workbookView xWindow="0" yWindow="0" windowWidth="24000" windowHeight="9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/>
  <c r="F26" i="1" l="1"/>
  <c r="E26" i="1"/>
  <c r="F8" i="1"/>
  <c r="E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<sst xmlns="http://schemas.openxmlformats.org/spreadsheetml/2006/main" count="107" uniqueCount="88">
  <si>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</si>
  <si>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</si>
  <si>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</si>
  <si>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</si>
  <si>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</si>
  <si>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</si>
  <si>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</si>
  <si>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</si>
  <si>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</si>
  <si>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</si>
  <si>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</si>
  <si>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</si>
  <si>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</si>
  <si>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</si>
  <si>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</si>
  <si>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</si>
  <si>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</si>
  <si>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</si>
  <si>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</si>
  <si>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</si>
  <si>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</si>
  <si>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</si>
  <si>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</si>
  <si>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</si>
  <si>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</si>
  <si>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</si>
  <si>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</si>
  <si>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</si>
  <si>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</si>
  <si>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</si>
  <si>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</si>
  <si>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</si>
  <si>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</si>
  <si>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</si>
  <si>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</si>
  <si>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</si>
  <si>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</si>
  <si>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</si>
  <si>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</si>
  <si>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</si>
  <si>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</si>
  <si>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</si>
  <si>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</si>
  <si>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</si>
  <si>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</si>
  <si>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</si>
  <si>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</si>
  <si>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</si>
  <si>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</si>
  <si>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</si>
  <si>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</si>
  <si>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</si>
  <si>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</si>
  <si>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</si>
  <si>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</si>
  <si>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</si>
  <si>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</si>
  <si>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</si>
  <si>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</si>
  <si>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</si>
  <si>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</si>
  <si>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</si>
  <si>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</si>
  <si>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</si>
  <si>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</si>
  <si>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</si>
  <si>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</si>
  <si>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</si>
  <si>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</si>
  <si>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</si>
  <si>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</si>
  <si>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</si>
  <si>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</si>
  <si>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</si>
  <si>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</si>
  <si>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</si>
  <si>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</si>
  <si>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</si>
  <si>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</si>
  <si>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</si>
  <si>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</si>
  <si>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</si>
  <si>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</si>
  <si>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</si>
  <si>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</si>
  <si>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</si>
  <si>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</si>
  <si>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133  ul. Okopowa 7 A  01-063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</si>
</sst>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tabSelected="1" workbookViewId="0">
      <selection activeCell="B3" sqref="B3:L3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1:12" x14ac:dyDescent="0.25">
      <c r="A1" s="25" t="s">
        <v>87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20.25" x14ac:dyDescent="0.25">
      <c r="B2" s="26" t="s">
        <v>79</v>
      </c>
      <c r="C2" s="27"/>
      <c r="D2" s="27"/>
      <c r="E2" s="27"/>
      <c r="F2" s="27"/>
      <c r="G2" s="27"/>
      <c r="H2" s="27"/>
      <c r="I2" s="27"/>
      <c r="J2" s="27"/>
      <c r="K2" s="27"/>
      <c r="L2" s="27"/>
    </row>
    <row r="3" spans="1:12" x14ac:dyDescent="0.25">
      <c r="B3" s="28" t="s">
        <v>80</v>
      </c>
      <c r="C3" s="29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5">
      <c r="B4" s="30" t="s">
        <v>81</v>
      </c>
      <c r="C4" s="31"/>
      <c r="D4" s="31"/>
      <c r="E4" s="31"/>
      <c r="F4" s="31"/>
      <c r="G4" s="31"/>
      <c r="H4" s="31"/>
      <c r="I4" s="31"/>
      <c r="J4" s="31"/>
      <c r="K4" s="31"/>
      <c r="L4" s="31"/>
    </row>
    <row r="6" spans="1:12" ht="15.75" thickBot="1" x14ac:dyDescent="0.3"/>
    <row r="7" spans="1:12" ht="15.75" thickBot="1" x14ac:dyDescent="0.3">
      <c r="B7" s="32" t="s">
        <v>82</v>
      </c>
      <c r="C7" s="33"/>
      <c r="D7" s="33"/>
      <c r="E7" s="13" t="s">
        <v>83</v>
      </c>
      <c r="F7" s="24" t="s">
        <v>84</v>
      </c>
      <c r="H7" s="32" t="s">
        <v>85</v>
      </c>
      <c r="I7" s="33"/>
      <c r="J7" s="33"/>
      <c r="K7" s="13" t="s">
        <v>83</v>
      </c>
      <c r="L7" s="24" t="s">
        <v>84</v>
      </c>
    </row>
    <row r="8" spans="1:12" x14ac:dyDescent="0.25">
      <c r="B8" s="3" t="s">
        <v>0</v>
      </c>
      <c r="C8" s="4" t="s">
        <v>1</v>
      </c>
      <c r="D8" s="4">
        <v>1</v>
      </c>
      <c r="E8" s="19">
        <f>E9+E10+E20+E21+E25</f>
        <v>408777.47000000003</v>
      </c>
      <c r="F8" s="14">
        <f>F9+F10+F20+F21+F25</f>
        <v>376831.34</v>
      </c>
      <c r="H8" s="3" t="s">
        <v>0</v>
      </c>
      <c r="I8" s="4" t="s">
        <v>2</v>
      </c>
      <c r="J8" s="4">
        <v>41</v>
      </c>
      <c r="K8" s="19">
        <f>K9+K10+K13+K14</f>
        <v>245099.94999999995</v>
      </c>
      <c r="L8" s="14">
        <f>L9+L10+L13+L14</f>
        <v>244590.10999999987</v>
      </c>
    </row>
    <row r="9" spans="1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2218638.31</v>
      </c>
      <c r="L9" s="15">
        <v>2434491.0499999998</v>
      </c>
    </row>
    <row r="10" spans="1:12" x14ac:dyDescent="0.25">
      <c r="B10" s="5" t="s">
        <v>6</v>
      </c>
      <c r="C10" s="6" t="s">
        <v>7</v>
      </c>
      <c r="D10" s="6">
        <v>3</v>
      </c>
      <c r="E10" s="20">
        <f>E11+E18+E19</f>
        <v>408777.47000000003</v>
      </c>
      <c r="F10" s="15">
        <f>F11+F18+F19</f>
        <v>376831.34</v>
      </c>
      <c r="H10" s="5" t="s">
        <v>6</v>
      </c>
      <c r="I10" s="6" t="s">
        <v>8</v>
      </c>
      <c r="J10" s="6">
        <v>43</v>
      </c>
      <c r="K10" s="20">
        <f>K11+K12</f>
        <v>-1973538.36</v>
      </c>
      <c r="L10" s="15">
        <f>L11+L12</f>
        <v>-2189900.94</v>
      </c>
    </row>
    <row r="11" spans="1:12" x14ac:dyDescent="0.25">
      <c r="B11" s="7">
        <v>1</v>
      </c>
      <c r="C11" s="8" t="s">
        <v>9</v>
      </c>
      <c r="D11" s="8">
        <v>4</v>
      </c>
      <c r="E11" s="21">
        <f>E12+E14+E15+E16+E17</f>
        <v>408777.47000000003</v>
      </c>
      <c r="F11" s="16">
        <f>F12+F14+F15+F16+F17</f>
        <v>376831.34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1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-1973538.36</v>
      </c>
      <c r="L12" s="16">
        <v>-2189900.94</v>
      </c>
    </row>
    <row r="13" spans="1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1:12" x14ac:dyDescent="0.25">
      <c r="B14" s="7" t="s">
        <v>18</v>
      </c>
      <c r="C14" s="8" t="s">
        <v>20</v>
      </c>
      <c r="D14" s="8">
        <v>7</v>
      </c>
      <c r="E14" s="21">
        <v>371395.45</v>
      </c>
      <c r="F14" s="16">
        <v>356345.4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1:12" x14ac:dyDescent="0.25">
      <c r="B15" s="7" t="s">
        <v>22</v>
      </c>
      <c r="C15" s="8" t="s">
        <v>24</v>
      </c>
      <c r="D15" s="8">
        <v>8</v>
      </c>
      <c r="E15" s="21">
        <v>11450.01</v>
      </c>
      <c r="F15" s="16">
        <v>7250.01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1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25932.01</v>
      </c>
      <c r="F17" s="16">
        <v>13235.93</v>
      </c>
      <c r="H17" s="9" t="s">
        <v>31</v>
      </c>
      <c r="I17" s="10" t="s">
        <v>33</v>
      </c>
      <c r="J17" s="10">
        <v>50</v>
      </c>
      <c r="K17" s="22">
        <f>K18+K19+K30+K31</f>
        <v>193164.16</v>
      </c>
      <c r="L17" s="17">
        <f>L18+L19+L30+L31</f>
        <v>166887.07999999999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193164.16</v>
      </c>
      <c r="L19" s="15">
        <f>L20+L21+L22+L23+L24+L25+L26+L27</f>
        <v>166887.07999999999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7032.07</v>
      </c>
      <c r="L20" s="16">
        <v>9085.35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16264.14</v>
      </c>
      <c r="L21" s="16">
        <v>11246.33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80719.759999999995</v>
      </c>
      <c r="L22" s="16">
        <v>47852.25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73683.88</v>
      </c>
      <c r="L23" s="16">
        <v>84135.360000000001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0</v>
      </c>
      <c r="L24" s="16">
        <v>103.41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12010.02</v>
      </c>
      <c r="L25" s="16">
        <v>12021.29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29486.639999999999</v>
      </c>
      <c r="F26" s="17">
        <f>F27+F32+F38+F46</f>
        <v>34645.850000000006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11356.46</v>
      </c>
      <c r="F27" s="15">
        <f>F28+F29+F30+F31</f>
        <v>16281.64</v>
      </c>
      <c r="H27" s="7">
        <v>8</v>
      </c>
      <c r="I27" s="8" t="s">
        <v>54</v>
      </c>
      <c r="J27" s="8">
        <v>60</v>
      </c>
      <c r="K27" s="21">
        <f>K28+K29</f>
        <v>3454.29</v>
      </c>
      <c r="L27" s="16">
        <f>L28+L29</f>
        <v>2443.09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11356.46</v>
      </c>
      <c r="F28" s="16">
        <v>16281.64</v>
      </c>
      <c r="H28" s="7" t="s">
        <v>55</v>
      </c>
      <c r="I28" s="8" t="s">
        <v>57</v>
      </c>
      <c r="J28" s="8">
        <v>61</v>
      </c>
      <c r="K28" s="21">
        <v>3454.29</v>
      </c>
      <c r="L28" s="16">
        <v>2443.09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1925</v>
      </c>
      <c r="F32" s="15">
        <f>F33+F34+F35+F36+F37</f>
        <v>1958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0</v>
      </c>
      <c r="F33" s="16">
        <v>0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1925</v>
      </c>
      <c r="F36" s="16">
        <v>1958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15487.45</v>
      </c>
      <c r="F38" s="15">
        <f>F39+F40+F41+F42+F43+F44+F45</f>
        <v>15789.52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3477.43</v>
      </c>
      <c r="F40" s="16">
        <v>3768.23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12010.02</v>
      </c>
      <c r="F42" s="16">
        <v>12021.29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717.73</v>
      </c>
      <c r="F46" s="15">
        <v>616.69000000000005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438264.11000000004</v>
      </c>
      <c r="F47" s="18">
        <f>F8+F26</f>
        <v>411477.19000000006</v>
      </c>
      <c r="H47" s="11"/>
      <c r="I47" s="12" t="s">
        <v>78</v>
      </c>
      <c r="J47" s="12">
        <v>65</v>
      </c>
      <c r="K47" s="23">
        <f>K8+K15+K16+K17</f>
        <v>438264.11</v>
      </c>
      <c r="L47" s="18">
        <f>L8+L15+L16+L17</f>
        <v>411477.18999999983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7">
    <mergeCell ref="C48:L48"/>
    <mergeCell ref="A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Bożena Bartosińska</cp:lastModifiedBy>
  <dcterms:created xsi:type="dcterms:W3CDTF">2021-06-07T18:22:56Z</dcterms:created>
  <dcterms:modified xsi:type="dcterms:W3CDTF">2021-06-08T13:54:53Z</dcterms:modified>
</cp:coreProperties>
</file>