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72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<sst xmlns="http://schemas.openxmlformats.org/spreadsheetml/2006/main" count="107" uniqueCount="88">
  <si>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</si>
  <si>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</si>
  <si>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</si>
  <si>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</si>
  <si>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</si>
  <si>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</si>
  <si>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</si>
  <si>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</si>
  <si>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</si>
  <si>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</si>
  <si>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</si>
  <si>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</si>
  <si>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</si>
  <si>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</si>
  <si>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</si>
  <si>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</si>
  <si>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</si>
  <si>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</si>
  <si>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</si>
  <si>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</si>
  <si>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</si>
  <si>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</si>
  <si>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</si>
  <si>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</si>
  <si>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</si>
  <si>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</si>
  <si>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</si>
  <si>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</si>
  <si>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</si>
  <si>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</si>
  <si>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</si>
  <si>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</si>
  <si>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</si>
  <si>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</si>
  <si>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</si>
  <si>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</si>
  <si>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</si>
  <si>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</si>
  <si>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</si>
  <si>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</si>
  <si>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</si>
  <si>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</si>
  <si>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</si>
  <si>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</si>
  <si>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</si>
  <si>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</si>
  <si>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</si>
  <si>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</si>
  <si>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</si>
  <si>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</si>
  <si>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</si>
  <si>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</si>
  <si>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</si>
  <si>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</si>
  <si>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</si>
  <si>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</si>
  <si>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</si>
  <si>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</si>
  <si>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</si>
  <si>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</si>
  <si>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</si>
  <si>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</si>
  <si>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</si>
  <si>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</si>
  <si>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</si>
  <si>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</si>
  <si>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</si>
  <si>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</si>
  <si>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</si>
  <si>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</si>
  <si>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</si>
  <si>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</si>
  <si>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</si>
  <si>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</si>
  <si>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</si>
  <si>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</si>
  <si>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</si>
  <si>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</si>
  <si>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</si>
  <si>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</si>
  <si>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</si>
  <si>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</si>
  <si>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</si>
  <si>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</si>
  <si>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</si>
  <si>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</si>
  <si>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</si>
  <si>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172 im.Danuty Wawiłow  ul. Żytnia 714  01-149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</si>
</sst>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B4" sqref="B4:L4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C1" s="25" t="s">
        <v>87</v>
      </c>
      <c r="D1" s="25"/>
      <c r="E1" s="25"/>
      <c r="F1" s="25"/>
      <c r="G1" s="25"/>
      <c r="H1" s="25"/>
      <c r="I1" s="25"/>
      <c r="J1" s="25"/>
      <c r="K1" s="25"/>
      <c r="L1" s="25"/>
    </row>
    <row r="2" spans="2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2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2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2:12" ht="15.75" thickBot="1" x14ac:dyDescent="0.3"/>
    <row r="7" spans="2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489008.93</v>
      </c>
      <c r="F8" s="14">
        <f>F9+F10+F20+F21+F25</f>
        <v>469162.2</v>
      </c>
      <c r="H8" s="3" t="s">
        <v>0</v>
      </c>
      <c r="I8" s="4" t="s">
        <v>2</v>
      </c>
      <c r="J8" s="4">
        <v>41</v>
      </c>
      <c r="K8" s="19">
        <f>K9+K10+K13+K14</f>
        <v>356121.40999999992</v>
      </c>
      <c r="L8" s="14">
        <f>L9+L10+L13+L14</f>
        <v>365641.99999999977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2054324.02</v>
      </c>
      <c r="L9" s="15">
        <v>2135552.7799999998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489008.93</v>
      </c>
      <c r="F10" s="15">
        <f>F11+F18+F19</f>
        <v>469162.2</v>
      </c>
      <c r="H10" s="5" t="s">
        <v>6</v>
      </c>
      <c r="I10" s="6" t="s">
        <v>8</v>
      </c>
      <c r="J10" s="6">
        <v>43</v>
      </c>
      <c r="K10" s="20">
        <f>K11+K12</f>
        <v>-1698202.61</v>
      </c>
      <c r="L10" s="15">
        <f>L11+L12</f>
        <v>-1769910.78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489008.93</v>
      </c>
      <c r="F11" s="16">
        <f>F12+F14+F15+F16+F17</f>
        <v>469162.2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-1698202.61</v>
      </c>
      <c r="L12" s="16">
        <v>-1769910.78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468206.01</v>
      </c>
      <c r="F14" s="16">
        <v>454634.82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13802.92</v>
      </c>
      <c r="F15" s="16">
        <v>9927.3799999999992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7000</v>
      </c>
      <c r="F17" s="16">
        <v>4600</v>
      </c>
      <c r="H17" s="9" t="s">
        <v>31</v>
      </c>
      <c r="I17" s="10" t="s">
        <v>33</v>
      </c>
      <c r="J17" s="10">
        <v>50</v>
      </c>
      <c r="K17" s="22">
        <f>K18+K19+K30+K31</f>
        <v>142083.01</v>
      </c>
      <c r="L17" s="17">
        <f>L18+L19+L30+L31</f>
        <v>113815.87999999999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142083.01</v>
      </c>
      <c r="L19" s="15">
        <f>L20+L21+L22+L23+L24+L25+L26+L27</f>
        <v>113815.87999999999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6308.77</v>
      </c>
      <c r="L20" s="16">
        <v>6468.56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14665.82</v>
      </c>
      <c r="L21" s="16">
        <v>7220.61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56421.72</v>
      </c>
      <c r="L22" s="16">
        <v>36455.75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63816.07</v>
      </c>
      <c r="L23" s="16">
        <v>63509.06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30.67</v>
      </c>
      <c r="L24" s="16">
        <v>4.04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9195.4900000000016</v>
      </c>
      <c r="F26" s="17">
        <f>F27+F32+F38+F46</f>
        <v>10295.68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7015.5</v>
      </c>
      <c r="F27" s="15">
        <f>F28+F29+F30+F31</f>
        <v>6572.88</v>
      </c>
      <c r="H27" s="7">
        <v>8</v>
      </c>
      <c r="I27" s="8" t="s">
        <v>54</v>
      </c>
      <c r="J27" s="8">
        <v>60</v>
      </c>
      <c r="K27" s="21">
        <f>K28+K29</f>
        <v>839.96</v>
      </c>
      <c r="L27" s="16">
        <f>L28+L29</f>
        <v>157.86000000000001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7015.5</v>
      </c>
      <c r="F28" s="16">
        <v>6572.88</v>
      </c>
      <c r="H28" s="7" t="s">
        <v>55</v>
      </c>
      <c r="I28" s="8" t="s">
        <v>57</v>
      </c>
      <c r="J28" s="8">
        <v>61</v>
      </c>
      <c r="K28" s="21">
        <v>839.96</v>
      </c>
      <c r="L28" s="16">
        <v>157.86000000000001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728.19</v>
      </c>
      <c r="F32" s="15">
        <f>F33+F34+F35+F36+F37</f>
        <v>1824.56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728.19</v>
      </c>
      <c r="F36" s="16">
        <v>1824.56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1054.78</v>
      </c>
      <c r="F38" s="15">
        <f>F39+F40+F41+F42+F43+F44+F45</f>
        <v>270.66000000000003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1054.78</v>
      </c>
      <c r="F40" s="16">
        <v>270.66000000000003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397.02</v>
      </c>
      <c r="F46" s="15">
        <v>1627.58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498204.42</v>
      </c>
      <c r="F47" s="18">
        <f>F8+F26</f>
        <v>479457.88</v>
      </c>
      <c r="H47" s="11"/>
      <c r="I47" s="12" t="s">
        <v>78</v>
      </c>
      <c r="J47" s="12">
        <v>65</v>
      </c>
      <c r="K47" s="23">
        <f>K8+K15+K16+K17</f>
        <v>498204.41999999993</v>
      </c>
      <c r="L47" s="18">
        <f>L8+L15+L16+L17</f>
        <v>479457.87999999977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C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2021-06-07T18:47:12Z</dcterms:created>
  <dcterms:modified xsi:type="dcterms:W3CDTF">2021-06-09T06:21:55Z</dcterms:modified>
</cp:coreProperties>
</file>