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238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F27" i="1"/>
  <c r="K27" i="1"/>
  <c r="K19" i="1" s="1"/>
  <c r="K17" i="1" s="1"/>
  <c r="E27" i="1"/>
  <c r="F21" i="1"/>
  <c r="E21" i="1"/>
  <c r="L19" i="1"/>
  <c r="L17" i="1" s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<sst xmlns="http://schemas.openxmlformats.org/spreadsheetml/2006/main" count="107" uniqueCount="88">
  <si>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</si>
  <si>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</si>
  <si>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</si>
  <si>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</si>
  <si>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</si>
  <si>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</si>
  <si>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</si>
  <si>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</si>
  <si>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</si>
  <si>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</si>
  <si>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</si>
  <si>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</si>
  <si>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</si>
  <si>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</si>
  <si>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</si>
  <si>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</si>
  <si>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</si>
  <si>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</si>
  <si>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</si>
  <si>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</si>
  <si>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</si>
  <si>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</si>
  <si>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</si>
  <si>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</si>
  <si>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</si>
  <si>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</si>
  <si>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</si>
  <si>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</si>
  <si>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</si>
  <si>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</si>
  <si>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</si>
  <si>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</si>
  <si>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</si>
  <si>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</si>
  <si>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</si>
  <si>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</si>
  <si>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</si>
  <si>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</si>
  <si>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</si>
  <si>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</si>
  <si>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</si>
  <si>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</si>
  <si>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</si>
  <si>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</si>
  <si>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</si>
  <si>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</si>
  <si>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</si>
  <si>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</si>
  <si>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</si>
  <si>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</si>
  <si>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</si>
  <si>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</si>
  <si>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</si>
  <si>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</si>
  <si>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</si>
  <si>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</si>
  <si>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</si>
  <si>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</si>
  <si>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</si>
  <si>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</si>
  <si>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</si>
  <si>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</si>
  <si>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</si>
  <si>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</si>
  <si>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</si>
  <si>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</si>
  <si>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</si>
  <si>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</si>
  <si>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</si>
  <si>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</si>
  <si>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</si>
  <si>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</si>
  <si>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</si>
  <si>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</si>
  <si>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</si>
  <si>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</si>
  <si>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</si>
  <si>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</si>
  <si>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</si>
  <si>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</si>
  <si>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</si>
  <si>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</si>
  <si>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</si>
  <si>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</si>
  <si>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</si>
  <si>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</si>
  <si>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</si>
  <si>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238 "Tęczowy Pajacyk" ul. Monte Cassino 5  01-121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</si>
</sst>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B1" workbookViewId="0">
      <selection activeCell="I6" sqref="I6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369046.60000000003</v>
      </c>
      <c r="F8" s="14">
        <f>F9+F10+F20+F21+F25</f>
        <v>335459.34000000003</v>
      </c>
      <c r="H8" s="3" t="s">
        <v>0</v>
      </c>
      <c r="I8" s="4" t="s">
        <v>2</v>
      </c>
      <c r="J8" s="4">
        <v>41</v>
      </c>
      <c r="K8" s="19">
        <f>K9+K10+K13+K14</f>
        <v>244786.64000000013</v>
      </c>
      <c r="L8" s="14">
        <f>L9+L10+L13+L14</f>
        <v>242034.25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1941895.33</v>
      </c>
      <c r="L9" s="15">
        <v>1950628.21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369046.60000000003</v>
      </c>
      <c r="F10" s="15">
        <f>F11+F18+F19</f>
        <v>335459.34000000003</v>
      </c>
      <c r="H10" s="5" t="s">
        <v>6</v>
      </c>
      <c r="I10" s="6" t="s">
        <v>8</v>
      </c>
      <c r="J10" s="6">
        <v>43</v>
      </c>
      <c r="K10" s="20">
        <f>K11+K12</f>
        <v>-1697108.69</v>
      </c>
      <c r="L10" s="15">
        <f>L11+L12</f>
        <v>-1708593.96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369046.60000000003</v>
      </c>
      <c r="F11" s="16">
        <f>F12+F14+F15+F16+F17</f>
        <v>335459.34000000003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-1697108.69</v>
      </c>
      <c r="L12" s="16">
        <v>-1708593.96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310777.28000000003</v>
      </c>
      <c r="F14" s="16">
        <v>302339.88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24352.62</v>
      </c>
      <c r="F15" s="16">
        <v>17702.759999999998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33916.699999999997</v>
      </c>
      <c r="F17" s="16">
        <v>15416.7</v>
      </c>
      <c r="H17" s="9" t="s">
        <v>31</v>
      </c>
      <c r="I17" s="10" t="s">
        <v>33</v>
      </c>
      <c r="J17" s="10">
        <v>50</v>
      </c>
      <c r="K17" s="22">
        <f>K18+K19+K30+K31</f>
        <v>155858.18</v>
      </c>
      <c r="L17" s="17">
        <f>L18+L19+L30+L31</f>
        <v>124832.17000000001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155858.18</v>
      </c>
      <c r="L19" s="15">
        <f>L20+L21+L22+L23+L24+L25+L26+L27</f>
        <v>124832.17000000001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7474.68</v>
      </c>
      <c r="L20" s="16">
        <v>5651.68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28359.66</v>
      </c>
      <c r="L21" s="16">
        <v>17631.02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55669.07</v>
      </c>
      <c r="L22" s="16">
        <v>33696.51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58939.96</v>
      </c>
      <c r="L23" s="16">
        <v>59496.87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0</v>
      </c>
      <c r="L24" s="16">
        <v>233.09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31598.22</v>
      </c>
      <c r="F26" s="17">
        <f>F27+F32+F38+F46</f>
        <v>31407.08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8233.7999999999993</v>
      </c>
      <c r="F27" s="15">
        <f>F28+F29+F30+F31</f>
        <v>7901.55</v>
      </c>
      <c r="H27" s="7">
        <v>8</v>
      </c>
      <c r="I27" s="8" t="s">
        <v>54</v>
      </c>
      <c r="J27" s="8">
        <v>60</v>
      </c>
      <c r="K27" s="21">
        <f>K28+K29</f>
        <v>5414.81</v>
      </c>
      <c r="L27" s="16">
        <f>L28+L29</f>
        <v>8123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8233.7999999999993</v>
      </c>
      <c r="F28" s="16">
        <v>7901.55</v>
      </c>
      <c r="H28" s="7" t="s">
        <v>55</v>
      </c>
      <c r="I28" s="8" t="s">
        <v>57</v>
      </c>
      <c r="J28" s="8">
        <v>61</v>
      </c>
      <c r="K28" s="21">
        <v>5414.81</v>
      </c>
      <c r="L28" s="16">
        <v>8123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2654.57</v>
      </c>
      <c r="F32" s="15">
        <f>F33+F34+F35+F36+F37</f>
        <v>2602.4499999999998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960.57</v>
      </c>
      <c r="F33" s="16">
        <v>390.85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1694</v>
      </c>
      <c r="F36" s="16">
        <v>2211.6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20365.47</v>
      </c>
      <c r="F38" s="15">
        <f>F39+F40+F41+F42+F43+F44+F45</f>
        <v>19500.72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20365.47</v>
      </c>
      <c r="F40" s="16">
        <v>19500.72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344.38</v>
      </c>
      <c r="F46" s="15">
        <v>1402.36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400644.82000000007</v>
      </c>
      <c r="F47" s="18">
        <f>F8+F26</f>
        <v>366866.42000000004</v>
      </c>
      <c r="H47" s="11"/>
      <c r="I47" s="12" t="s">
        <v>78</v>
      </c>
      <c r="J47" s="12">
        <v>65</v>
      </c>
      <c r="K47" s="23">
        <f>K8+K15+K16+K17</f>
        <v>400644.82000000012</v>
      </c>
      <c r="L47" s="18">
        <f>L8+L15+L16+L17</f>
        <v>366866.42000000004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2021-06-07T19:37:03Z</dcterms:created>
  <dcterms:modified xsi:type="dcterms:W3CDTF">2021-06-09T06:15:33Z</dcterms:modified>
</cp:coreProperties>
</file>