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74\2020\"/>
    </mc:Choice>
  </mc:AlternateContent>
  <bookViews>
    <workbookView xWindow="0" yWindow="0" windowWidth="28800" windowHeight="12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K10" i="1"/>
  <c r="K8" i="1" s="1"/>
  <c r="L8" i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<sst xmlns="http://schemas.openxmlformats.org/spreadsheetml/2006/main" count="107" uniqueCount="88">
  <si>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</si>
  <si>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</si>
  <si>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</si>
  <si>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</si>
  <si>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</si>
  <si>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</si>
  <si>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</si>
  <si>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</si>
  <si>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</si>
  <si>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</si>
  <si>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</si>
  <si>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</si>
  <si>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</si>
  <si>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</si>
  <si>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</si>
  <si>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</si>
  <si>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</si>
  <si>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</si>
  <si>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</si>
  <si>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</si>
  <si>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</si>
  <si>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</si>
  <si>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</si>
  <si>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</si>
  <si>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</si>
  <si>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</si>
  <si>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</si>
  <si>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</si>
  <si>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</si>
  <si>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</si>
  <si>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</si>
  <si>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</si>
  <si>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</si>
  <si>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</si>
  <si>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</si>
  <si>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</si>
  <si>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</si>
  <si>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</si>
  <si>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</si>
  <si>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</si>
  <si>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</si>
  <si>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</si>
  <si>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</si>
  <si>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</si>
  <si>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</si>
  <si>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</si>
  <si>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</si>
  <si>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</si>
  <si>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</si>
  <si>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</si>
  <si>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</si>
  <si>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</si>
  <si>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</si>
  <si>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</si>
  <si>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</si>
  <si>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</si>
  <si>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</si>
  <si>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</si>
  <si>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</si>
  <si>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</si>
  <si>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</si>
  <si>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</si>
  <si>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</si>
  <si>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</si>
  <si>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</si>
  <si>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</si>
  <si>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</si>
  <si>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</si>
  <si>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</si>
  <si>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</si>
  <si>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</si>
  <si>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</si>
  <si>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</si>
  <si>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</si>
  <si>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</si>
  <si>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</si>
  <si>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</si>
  <si>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</si>
  <si>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</si>
  <si>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</si>
  <si>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</si>
  <si>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</si>
  <si>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</si>
  <si>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</si>
  <si>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</si>
  <si>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</si>
  <si>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</si>
  <si>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74 "Przy Zielonym Wzgórzu" ul. Wolska 79  01-229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</si>
</sst>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A16" workbookViewId="0">
      <selection activeCell="I50" sqref="I50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34" t="s">
        <v>87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20.25" x14ac:dyDescent="0.25">
      <c r="B2" s="25" t="s">
        <v>79</v>
      </c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x14ac:dyDescent="0.25">
      <c r="B3" s="27" t="s">
        <v>80</v>
      </c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x14ac:dyDescent="0.25">
      <c r="B4" s="29" t="s">
        <v>81</v>
      </c>
      <c r="C4" s="30"/>
      <c r="D4" s="30"/>
      <c r="E4" s="30"/>
      <c r="F4" s="30"/>
      <c r="G4" s="30"/>
      <c r="H4" s="30"/>
      <c r="I4" s="30"/>
      <c r="J4" s="30"/>
      <c r="K4" s="30"/>
      <c r="L4" s="30"/>
    </row>
    <row r="6" spans="1:12" ht="15.75" thickBot="1" x14ac:dyDescent="0.3"/>
    <row r="7" spans="1:12" ht="15.75" thickBot="1" x14ac:dyDescent="0.3">
      <c r="B7" s="31" t="s">
        <v>82</v>
      </c>
      <c r="C7" s="32"/>
      <c r="D7" s="32"/>
      <c r="E7" s="13" t="s">
        <v>83</v>
      </c>
      <c r="F7" s="24" t="s">
        <v>84</v>
      </c>
      <c r="H7" s="31" t="s">
        <v>85</v>
      </c>
      <c r="I7" s="32"/>
      <c r="J7" s="32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524842.85</v>
      </c>
      <c r="F8" s="14">
        <f>F9+F10+F20+F21+F25</f>
        <v>542380.41</v>
      </c>
      <c r="H8" s="3" t="s">
        <v>0</v>
      </c>
      <c r="I8" s="4" t="s">
        <v>2</v>
      </c>
      <c r="J8" s="4">
        <v>41</v>
      </c>
      <c r="K8" s="19">
        <f>K9+K10+K13+K14</f>
        <v>414755.39000000013</v>
      </c>
      <c r="L8" s="14">
        <f>L9+L10+L13+L14</f>
        <v>387285.79999999981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1889086.28</v>
      </c>
      <c r="L9" s="15">
        <v>2032104.39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524842.85</v>
      </c>
      <c r="F10" s="15">
        <f>F11+F18+F19</f>
        <v>542380.41</v>
      </c>
      <c r="H10" s="5" t="s">
        <v>6</v>
      </c>
      <c r="I10" s="6" t="s">
        <v>8</v>
      </c>
      <c r="J10" s="6">
        <v>43</v>
      </c>
      <c r="K10" s="20">
        <f>K11+K12</f>
        <v>-1474330.89</v>
      </c>
      <c r="L10" s="15">
        <f>L11+L12</f>
        <v>-1644818.59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524842.85</v>
      </c>
      <c r="F11" s="16">
        <f>F12+F14+F15+F16+F17</f>
        <v>542380.41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-1474330.89</v>
      </c>
      <c r="L12" s="16">
        <v>-1644818.59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485519.52</v>
      </c>
      <c r="F14" s="16">
        <v>470227.58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15845</v>
      </c>
      <c r="F15" s="16">
        <v>60524.5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23478.33</v>
      </c>
      <c r="F17" s="16">
        <v>11628.33</v>
      </c>
      <c r="H17" s="9" t="s">
        <v>31</v>
      </c>
      <c r="I17" s="10" t="s">
        <v>33</v>
      </c>
      <c r="J17" s="10">
        <v>50</v>
      </c>
      <c r="K17" s="22">
        <f>K18+K19+K30+K31</f>
        <v>118538.84</v>
      </c>
      <c r="L17" s="17">
        <f>L18+L19+L30+L31</f>
        <v>163043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118538.84</v>
      </c>
      <c r="L19" s="15">
        <f>L20+L21+L22+L23+L24+L25+L26+L27</f>
        <v>101363.99999999999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4874.8</v>
      </c>
      <c r="L20" s="16">
        <v>6043.07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15240.89</v>
      </c>
      <c r="L21" s="16">
        <v>7123.06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45578.14</v>
      </c>
      <c r="L22" s="16">
        <v>31392.73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49921.97</v>
      </c>
      <c r="L23" s="16">
        <v>55816.32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0</v>
      </c>
      <c r="L24" s="16">
        <v>19.39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1023.51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8451.380000000001</v>
      </c>
      <c r="F26" s="17">
        <f>F27+F32+F38+F46</f>
        <v>7948.3899999999994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5491.42</v>
      </c>
      <c r="F27" s="15">
        <f>F28+F29+F30+F31</f>
        <v>6820.25</v>
      </c>
      <c r="H27" s="7">
        <v>8</v>
      </c>
      <c r="I27" s="8" t="s">
        <v>54</v>
      </c>
      <c r="J27" s="8">
        <v>60</v>
      </c>
      <c r="K27" s="21">
        <f>K28+K29</f>
        <v>1899.53</v>
      </c>
      <c r="L27" s="16">
        <f>L28+L29</f>
        <v>969.43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5491.42</v>
      </c>
      <c r="F28" s="16">
        <v>6820.25</v>
      </c>
      <c r="H28" s="7" t="s">
        <v>55</v>
      </c>
      <c r="I28" s="8" t="s">
        <v>57</v>
      </c>
      <c r="J28" s="8">
        <v>61</v>
      </c>
      <c r="K28" s="21">
        <v>1899.53</v>
      </c>
      <c r="L28" s="16">
        <v>969.43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61679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0</v>
      </c>
      <c r="F32" s="15">
        <f>F33+F34+F35+F36+F37</f>
        <v>11.19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0</v>
      </c>
      <c r="F33" s="16">
        <v>11.19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0</v>
      </c>
      <c r="F36" s="16">
        <v>0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2937.9300000000003</v>
      </c>
      <c r="F38" s="15">
        <f>F39+F40+F41+F42+F43+F44+F45</f>
        <v>974.77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1914.42</v>
      </c>
      <c r="F40" s="16">
        <v>974.77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1023.51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22.03</v>
      </c>
      <c r="F46" s="15">
        <v>142.18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533294.23</v>
      </c>
      <c r="F47" s="18">
        <f>F8+F26</f>
        <v>550328.80000000005</v>
      </c>
      <c r="H47" s="11"/>
      <c r="I47" s="12" t="s">
        <v>78</v>
      </c>
      <c r="J47" s="12">
        <v>65</v>
      </c>
      <c r="K47" s="23">
        <f>K8+K15+K16+K17</f>
        <v>533294.2300000001</v>
      </c>
      <c r="L47" s="18">
        <f>L8+L15+L16+L17</f>
        <v>550328.79999999981</v>
      </c>
    </row>
    <row r="48" spans="2:12" x14ac:dyDescent="0.25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2021-06-07T13:57:43Z</dcterms:created>
  <dcterms:modified xsi:type="dcterms:W3CDTF">2021-06-08T09:37:20Z</dcterms:modified>
</cp:coreProperties>
</file>