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/>
  <mc:AlternateContent xmlns:mc="http://schemas.openxmlformats.org/markup-compatibility/2006">
    <mc:Choice Requires="x15">
      <x15ac:absPath xmlns:x15ac="http://schemas.microsoft.com/office/spreadsheetml/2010/11/ac" url="G:\BIP 2020\SP 132\2020\"/>
    </mc:Choice>
  </mc:AlternateContent>
  <xr:revisionPtr revIDLastSave="0" documentId="8_{4EBE3E72-8636-4280-823C-BB38271B7955}" xr6:coauthVersionLast="36" xr6:coauthVersionMax="36" xr10:uidLastSave="{00000000-0000-0000-0000-000000000000}"/>
  <bookViews>
    <workbookView xWindow="0" yWindow="0" windowWidth="28800" windowHeight="11205" xr2:uid="{00000000-000D-0000-FFFF-FFFF00000000}"/>
  </bookViews>
  <sheets>
    <sheet name="RACHUNEK WYNIKÓW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1" i="1"/>
  <c r="D31" i="1"/>
  <c r="E27" i="1"/>
  <c r="D27" i="1"/>
  <c r="E15" i="1"/>
  <c r="D15" i="1"/>
  <c r="D26" i="1" s="1"/>
  <c r="D34" i="1" s="1"/>
  <c r="D42" i="1" s="1"/>
  <c r="D45" i="1" s="1"/>
  <c r="E8" i="1"/>
  <c r="E26" i="1" s="1"/>
  <c r="E34" i="1" s="1"/>
  <c r="E42" i="1" s="1"/>
  <c r="E45" i="1" s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<sst xmlns="http://schemas.openxmlformats.org/spreadsheetml/2006/main" count="82" uniqueCount="62">
  <si>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</si>
  <si>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</si>
  <si>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</si>
  <si>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</si>
  <si>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</si>
  <si>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</si>
  <si>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</si>
  <si>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</si>
  <si>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</si>
  <si>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</si>
  <si>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</si>
  <si>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</si>
  <si>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</si>
  <si>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</si>
  <si>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</si>
  <si>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</si>
  <si>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</si>
  <si>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</si>
  <si>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</si>
  <si>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</si>
  <si>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</si>
  <si>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</si>
  <si>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</si>
  <si>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</si>
  <si>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</si>
  <si>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</si>
  <si>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</si>
  <si>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</si>
  <si>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</si>
  <si>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</si>
  <si>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</si>
  <si>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</si>
  <si>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</si>
  <si>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</si>
  <si>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</si>
  <si>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</si>
  <si>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</si>
  <si>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</si>
  <si>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</si>
  <si>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</si>
  <si>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</si>
  <si>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</si>
  <si>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</si>
  <si>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</si>
  <si>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</si>
  <si>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</si>
  <si>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</si>
  <si>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</si>
  <si>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</si>
  <si>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</si>
  <si>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</si>
  <si>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</si>
  <si>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</si>
  <si>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</si>
  <si>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</si>
  <si>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</si>
  <si>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</si>
  <si>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</si>
  <si>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</si>
  <si>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</si>
  <si>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</si>
  <si>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Szkoła Podstawowa Nr 132 im.Sandora Petöfiego  ul.Grabowska 1  01-236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</si>
</sst>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5"/>
  <sheetViews>
    <sheetView tabSelected="1" workbookViewId="0">
      <selection sqref="A1:E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1:5" x14ac:dyDescent="0.25">
      <c r="A1" s="25" t="s">
        <v>61</v>
      </c>
      <c r="B1" s="25"/>
      <c r="C1" s="25"/>
      <c r="D1" s="25"/>
      <c r="E1" s="25"/>
    </row>
    <row r="2" spans="1:5" ht="20.25" x14ac:dyDescent="0.25">
      <c r="B2" s="20" t="s">
        <v>56</v>
      </c>
      <c r="C2" s="20"/>
      <c r="D2" s="20"/>
      <c r="E2" s="20"/>
    </row>
    <row r="3" spans="1:5" x14ac:dyDescent="0.25">
      <c r="B3" s="21" t="s">
        <v>57</v>
      </c>
      <c r="C3" s="21"/>
      <c r="D3" s="21"/>
      <c r="E3" s="21"/>
    </row>
    <row r="4" spans="1:5" x14ac:dyDescent="0.25">
      <c r="B4" s="22"/>
      <c r="C4" s="22"/>
      <c r="D4" s="22"/>
      <c r="E4" s="22"/>
    </row>
    <row r="6" spans="1:5" ht="15.75" thickBot="1" x14ac:dyDescent="0.3"/>
    <row r="7" spans="1:5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1:5" x14ac:dyDescent="0.25">
      <c r="B8" s="2" t="s">
        <v>0</v>
      </c>
      <c r="C8" s="6" t="s">
        <v>1</v>
      </c>
      <c r="D8" s="15">
        <f>D9+D10+D11+D12+D13+D14</f>
        <v>94673.11</v>
      </c>
      <c r="E8" s="11">
        <f>E9+E10+E11+E12+E13+E14</f>
        <v>62141.13</v>
      </c>
    </row>
    <row r="9" spans="1:5" x14ac:dyDescent="0.25">
      <c r="B9" s="3" t="s">
        <v>2</v>
      </c>
      <c r="C9" s="7" t="s">
        <v>3</v>
      </c>
      <c r="D9" s="16">
        <v>92618.65</v>
      </c>
      <c r="E9" s="12">
        <v>56967.46</v>
      </c>
    </row>
    <row r="10" spans="1:5" x14ac:dyDescent="0.25">
      <c r="B10" s="3" t="s">
        <v>4</v>
      </c>
      <c r="C10" s="7" t="s">
        <v>5</v>
      </c>
      <c r="D10" s="16">
        <v>1821.46</v>
      </c>
      <c r="E10" s="12">
        <v>-1054.33</v>
      </c>
    </row>
    <row r="11" spans="1:5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1:5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1:5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1:5" x14ac:dyDescent="0.25">
      <c r="B14" s="3" t="s">
        <v>12</v>
      </c>
      <c r="C14" s="7" t="s">
        <v>13</v>
      </c>
      <c r="D14" s="16">
        <v>233</v>
      </c>
      <c r="E14" s="12">
        <v>6228</v>
      </c>
    </row>
    <row r="15" spans="1:5" x14ac:dyDescent="0.25">
      <c r="B15" s="4" t="s">
        <v>14</v>
      </c>
      <c r="C15" s="8" t="s">
        <v>15</v>
      </c>
      <c r="D15" s="17">
        <f>D16+D17+D18+D19+D20+D21+D22+D23+D24+D25</f>
        <v>7061474.0600000005</v>
      </c>
      <c r="E15" s="13">
        <f>E16+E17+E18+E19+E20+E21+E22+E23+E24+E25</f>
        <v>7357186.0799999991</v>
      </c>
    </row>
    <row r="16" spans="1:5" x14ac:dyDescent="0.25">
      <c r="B16" s="3" t="s">
        <v>2</v>
      </c>
      <c r="C16" s="7" t="s">
        <v>16</v>
      </c>
      <c r="D16" s="16">
        <v>111728.83</v>
      </c>
      <c r="E16" s="12">
        <v>208375.19</v>
      </c>
    </row>
    <row r="17" spans="2:5" x14ac:dyDescent="0.25">
      <c r="B17" s="3" t="s">
        <v>4</v>
      </c>
      <c r="C17" s="7" t="s">
        <v>17</v>
      </c>
      <c r="D17" s="16">
        <v>367016.25</v>
      </c>
      <c r="E17" s="12">
        <v>430847.27</v>
      </c>
    </row>
    <row r="18" spans="2:5" x14ac:dyDescent="0.25">
      <c r="B18" s="3" t="s">
        <v>6</v>
      </c>
      <c r="C18" s="7" t="s">
        <v>18</v>
      </c>
      <c r="D18" s="16">
        <v>401275.78</v>
      </c>
      <c r="E18" s="12">
        <v>241765.57</v>
      </c>
    </row>
    <row r="19" spans="2:5" x14ac:dyDescent="0.25">
      <c r="B19" s="3" t="s">
        <v>8</v>
      </c>
      <c r="C19" s="7" t="s">
        <v>19</v>
      </c>
      <c r="D19" s="16">
        <v>36147</v>
      </c>
      <c r="E19" s="12">
        <v>19625.990000000002</v>
      </c>
    </row>
    <row r="20" spans="2:5" x14ac:dyDescent="0.25">
      <c r="B20" s="3" t="s">
        <v>10</v>
      </c>
      <c r="C20" s="7" t="s">
        <v>20</v>
      </c>
      <c r="D20" s="16">
        <v>4800518.78</v>
      </c>
      <c r="E20" s="12">
        <v>5064518.3899999997</v>
      </c>
    </row>
    <row r="21" spans="2:5" x14ac:dyDescent="0.25">
      <c r="B21" s="3" t="s">
        <v>12</v>
      </c>
      <c r="C21" s="7" t="s">
        <v>21</v>
      </c>
      <c r="D21" s="16">
        <v>1158905.8500000001</v>
      </c>
      <c r="E21" s="12">
        <v>1269457.68</v>
      </c>
    </row>
    <row r="22" spans="2:5" x14ac:dyDescent="0.25">
      <c r="B22" s="3" t="s">
        <v>22</v>
      </c>
      <c r="C22" s="7" t="s">
        <v>23</v>
      </c>
      <c r="D22" s="16">
        <v>1320</v>
      </c>
      <c r="E22" s="12">
        <v>797.6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184561.57</v>
      </c>
      <c r="E24" s="12">
        <v>121798.39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-6966800.9500000002</v>
      </c>
      <c r="E26" s="13">
        <f>E8+-1*E15</f>
        <v>-7295044.9499999993</v>
      </c>
    </row>
    <row r="27" spans="2:5" x14ac:dyDescent="0.25">
      <c r="B27" s="4" t="s">
        <v>32</v>
      </c>
      <c r="C27" s="8" t="s">
        <v>33</v>
      </c>
      <c r="D27" s="17">
        <f>D28+D29+D30</f>
        <v>78071.539999999994</v>
      </c>
      <c r="E27" s="13">
        <f>E28+E29+E30</f>
        <v>24468.92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78071.539999999994</v>
      </c>
      <c r="E30" s="12">
        <v>24468.92</v>
      </c>
    </row>
    <row r="31" spans="2:5" x14ac:dyDescent="0.25">
      <c r="B31" s="4" t="s">
        <v>37</v>
      </c>
      <c r="C31" s="8" t="s">
        <v>38</v>
      </c>
      <c r="D31" s="17">
        <f>D32+D33</f>
        <v>7081.26</v>
      </c>
      <c r="E31" s="13">
        <f>E32+E33</f>
        <v>392.56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7081.26</v>
      </c>
      <c r="E33" s="12">
        <v>392.56</v>
      </c>
    </row>
    <row r="34" spans="2:5" x14ac:dyDescent="0.25">
      <c r="B34" s="4" t="s">
        <v>40</v>
      </c>
      <c r="C34" s="8" t="s">
        <v>41</v>
      </c>
      <c r="D34" s="17">
        <f>D26+D27+-1*D31</f>
        <v>-6895810.6699999999</v>
      </c>
      <c r="E34" s="13">
        <f>E26+E27+-1*E31</f>
        <v>-7270968.5899999989</v>
      </c>
    </row>
    <row r="35" spans="2:5" x14ac:dyDescent="0.25">
      <c r="B35" s="4" t="s">
        <v>42</v>
      </c>
      <c r="C35" s="8" t="s">
        <v>43</v>
      </c>
      <c r="D35" s="17">
        <f>D36+D37+D38</f>
        <v>925.9</v>
      </c>
      <c r="E35" s="13">
        <f>E36+E37+E38</f>
        <v>665.04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872.31</v>
      </c>
      <c r="E37" s="12">
        <v>202.98</v>
      </c>
    </row>
    <row r="38" spans="2:5" x14ac:dyDescent="0.25">
      <c r="B38" s="3" t="s">
        <v>6</v>
      </c>
      <c r="C38" s="7" t="s">
        <v>46</v>
      </c>
      <c r="D38" s="16">
        <v>53.59</v>
      </c>
      <c r="E38" s="12">
        <v>462.06</v>
      </c>
    </row>
    <row r="39" spans="2:5" x14ac:dyDescent="0.25">
      <c r="B39" s="4" t="s">
        <v>47</v>
      </c>
      <c r="C39" s="8" t="s">
        <v>48</v>
      </c>
      <c r="D39" s="17">
        <f>D40+D41</f>
        <v>500.1</v>
      </c>
      <c r="E39" s="13">
        <f>E40+E41</f>
        <v>100.92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500.1</v>
      </c>
      <c r="E41" s="12">
        <v>100.92</v>
      </c>
    </row>
    <row r="42" spans="2:5" x14ac:dyDescent="0.25">
      <c r="B42" s="4" t="s">
        <v>2</v>
      </c>
      <c r="C42" s="8" t="s">
        <v>49</v>
      </c>
      <c r="D42" s="17">
        <f>D34+D35+-1*D39</f>
        <v>-6895384.8699999992</v>
      </c>
      <c r="E42" s="13">
        <f>E34+E35+-1*E39</f>
        <v>-7270404.4699999988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53030.62</v>
      </c>
      <c r="E44" s="13">
        <v>56062.23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-6948415.4899999993</v>
      </c>
      <c r="E45" s="14">
        <f>E42+-1*E43+-1*E44</f>
        <v>-7326466.6999999993</v>
      </c>
    </row>
  </sheetData>
  <mergeCells count="5">
    <mergeCell ref="B2:E2"/>
    <mergeCell ref="B3:E3"/>
    <mergeCell ref="B4:E4"/>
    <mergeCell ref="B7:C7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Jolanta Brzozowska</cp:lastModifiedBy>
  <dcterms:created xsi:type="dcterms:W3CDTF">2021-06-08T07:32:14Z</dcterms:created>
  <dcterms:modified xsi:type="dcterms:W3CDTF">2024-06-19T08:57:14Z</dcterms:modified>
</cp:coreProperties>
</file>