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32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E27" i="1"/>
  <c r="F21" i="1"/>
  <c r="E21" i="1"/>
  <c r="K19" i="1"/>
  <c r="K17" i="1" s="1"/>
  <c r="F11" i="1"/>
  <c r="F10" i="1" s="1"/>
  <c r="E11" i="1"/>
  <c r="E10" i="1" s="1"/>
  <c r="L10" i="1"/>
  <c r="L8" i="1" s="1"/>
  <c r="K10" i="1"/>
  <c r="K8" i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<sst xmlns="http://schemas.openxmlformats.org/spreadsheetml/2006/main" count="107" uniqueCount="88">
  <si>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</si>
  <si>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</si>
  <si>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</si>
  <si>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</si>
  <si>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</si>
  <si>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</si>
  <si>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</si>
  <si>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</si>
  <si>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</si>
  <si>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</si>
  <si>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</si>
  <si>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</si>
  <si>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</si>
  <si>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</si>
  <si>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</si>
  <si>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</si>
  <si>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</si>
  <si>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</si>
  <si>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</si>
  <si>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</si>
  <si>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</si>
  <si>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</si>
  <si>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</si>
  <si>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</si>
  <si>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</si>
  <si>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</si>
  <si>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</si>
  <si>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</si>
  <si>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</si>
  <si>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</si>
  <si>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</si>
  <si>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</si>
  <si>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</si>
  <si>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</si>
  <si>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</si>
  <si>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</si>
  <si>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</si>
  <si>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</si>
  <si>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</si>
  <si>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</si>
  <si>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</si>
  <si>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</si>
  <si>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</si>
  <si>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</si>
  <si>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</si>
  <si>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</si>
  <si>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</si>
  <si>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</si>
  <si>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</si>
  <si>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</si>
  <si>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</si>
  <si>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</si>
  <si>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</si>
  <si>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</si>
  <si>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</si>
  <si>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</si>
  <si>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</si>
  <si>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</si>
  <si>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</si>
  <si>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</si>
  <si>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</si>
  <si>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</si>
  <si>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</si>
  <si>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</si>
  <si>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</si>
  <si>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</si>
  <si>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</si>
  <si>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</si>
  <si>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</si>
  <si>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</si>
  <si>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</si>
  <si>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</si>
  <si>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</si>
  <si>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</si>
  <si>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</si>
  <si>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</si>
  <si>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</si>
  <si>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</si>
  <si>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</si>
  <si>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</si>
  <si>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</si>
  <si>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</si>
  <si>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</si>
  <si>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</si>
  <si>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</si>
  <si>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</si>
  <si>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</si>
  <si>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132 im.Sandora Petöfiego  ul.Grabowska 1  01-236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</si>
</sst>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I5" sqref="I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3978307.76</v>
      </c>
      <c r="F8" s="14">
        <f>F9+F10+F20+F21+F25</f>
        <v>3769932.57</v>
      </c>
      <c r="H8" s="3" t="s">
        <v>0</v>
      </c>
      <c r="I8" s="4" t="s">
        <v>2</v>
      </c>
      <c r="J8" s="4">
        <v>41</v>
      </c>
      <c r="K8" s="19">
        <f>K9+K10+K13+K14</f>
        <v>3424456.9000000004</v>
      </c>
      <c r="L8" s="14">
        <f>L9+L10+L13+L14</f>
        <v>3314042.5200000005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10372872.390000001</v>
      </c>
      <c r="L9" s="15">
        <v>10640509.220000001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3978307.76</v>
      </c>
      <c r="F10" s="15">
        <f>F11+F18+F19</f>
        <v>3769932.57</v>
      </c>
      <c r="H10" s="5" t="s">
        <v>6</v>
      </c>
      <c r="I10" s="6" t="s">
        <v>8</v>
      </c>
      <c r="J10" s="6">
        <v>43</v>
      </c>
      <c r="K10" s="20">
        <f>K11+K12</f>
        <v>-6948415.4900000002</v>
      </c>
      <c r="L10" s="15">
        <f>L11+L12</f>
        <v>-7326466.7000000002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3978307.76</v>
      </c>
      <c r="F11" s="16">
        <f>F12+F14+F15+F16+F17</f>
        <v>3769932.57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-6948415.4900000002</v>
      </c>
      <c r="L12" s="16">
        <v>-7326466.7000000002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3964631.51</v>
      </c>
      <c r="F14" s="16">
        <v>3758583.8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11840</v>
      </c>
      <c r="F15" s="16">
        <v>10360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1836.25</v>
      </c>
      <c r="F17" s="16">
        <v>988.77</v>
      </c>
      <c r="H17" s="9" t="s">
        <v>31</v>
      </c>
      <c r="I17" s="10" t="s">
        <v>33</v>
      </c>
      <c r="J17" s="10">
        <v>50</v>
      </c>
      <c r="K17" s="22">
        <f>K18+K19+K30+K31</f>
        <v>691816.01</v>
      </c>
      <c r="L17" s="17">
        <f>L18+L19+L30+L31</f>
        <v>603516.54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691816.01</v>
      </c>
      <c r="L19" s="15">
        <f>L20+L21+L22+L23+L24+L25+L26+L27</f>
        <v>603516.54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20915.55</v>
      </c>
      <c r="L20" s="16">
        <v>17621.73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102714.16</v>
      </c>
      <c r="L21" s="16">
        <v>85704.34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248595.42</v>
      </c>
      <c r="L22" s="16">
        <v>150615.14000000001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241986.71</v>
      </c>
      <c r="L23" s="16">
        <v>263180.76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1591.65</v>
      </c>
      <c r="L24" s="16">
        <v>446.05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137965.15000000002</v>
      </c>
      <c r="F26" s="17">
        <f>F27+F32+F38+F46</f>
        <v>147626.49</v>
      </c>
      <c r="H26" s="7">
        <v>7</v>
      </c>
      <c r="I26" s="8" t="s">
        <v>52</v>
      </c>
      <c r="J26" s="8">
        <v>59</v>
      </c>
      <c r="K26" s="21">
        <v>0</v>
      </c>
      <c r="L26" s="16">
        <v>168.59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597.78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76012.52</v>
      </c>
      <c r="L27" s="16">
        <f>L28+L29</f>
        <v>85779.93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597.78</v>
      </c>
      <c r="F28" s="16">
        <v>0</v>
      </c>
      <c r="H28" s="7" t="s">
        <v>55</v>
      </c>
      <c r="I28" s="8" t="s">
        <v>57</v>
      </c>
      <c r="J28" s="8">
        <v>61</v>
      </c>
      <c r="K28" s="21">
        <v>76012.52</v>
      </c>
      <c r="L28" s="16">
        <v>85779.93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4054.34</v>
      </c>
      <c r="F32" s="15">
        <f>F33+F34+F35+F36+F37</f>
        <v>2400.1799999999998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3740.23</v>
      </c>
      <c r="F33" s="16">
        <v>2122.39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314.11</v>
      </c>
      <c r="F36" s="16">
        <v>277.79000000000002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129043.14</v>
      </c>
      <c r="F38" s="15">
        <f>F39+F40+F41+F42+F43+F44+F45</f>
        <v>142010.75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129043.14</v>
      </c>
      <c r="F40" s="16">
        <v>142010.75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4269.8900000000003</v>
      </c>
      <c r="F46" s="15">
        <v>3215.56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4116272.9099999997</v>
      </c>
      <c r="F47" s="18">
        <f>F8+F26</f>
        <v>3917559.0599999996</v>
      </c>
      <c r="H47" s="11"/>
      <c r="I47" s="12" t="s">
        <v>78</v>
      </c>
      <c r="J47" s="12">
        <v>65</v>
      </c>
      <c r="K47" s="23">
        <f>K8+K15+K16+K17</f>
        <v>4116272.91</v>
      </c>
      <c r="L47" s="18">
        <f>L8+L15+L16+L17</f>
        <v>3917559.0600000005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2021-06-07T20:40:16Z</dcterms:created>
  <dcterms:modified xsi:type="dcterms:W3CDTF">2021-06-08T14:35:53Z</dcterms:modified>
</cp:coreProperties>
</file>