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166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E26" i="1" l="1"/>
  <c r="F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<sst xmlns="http://schemas.openxmlformats.org/spreadsheetml/2006/main" count="107" uniqueCount="88">
  <si>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</si>
  <si>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</si>
  <si>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</si>
  <si>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</si>
  <si>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</si>
  <si>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</si>
  <si>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</si>
  <si>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</si>
  <si>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</si>
  <si>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</si>
  <si>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</si>
  <si>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</si>
  <si>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</si>
  <si>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</si>
  <si>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</si>
  <si>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</si>
  <si>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</si>
  <si>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</si>
  <si>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</si>
  <si>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</si>
  <si>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</si>
  <si>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</si>
  <si>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</si>
  <si>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</si>
  <si>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</si>
  <si>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</si>
  <si>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</si>
  <si>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</si>
  <si>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</si>
  <si>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</si>
  <si>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</si>
  <si>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</si>
  <si>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</si>
  <si>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</si>
  <si>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</si>
  <si>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</si>
  <si>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</si>
  <si>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</si>
  <si>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</si>
  <si>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</si>
  <si>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</si>
  <si>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</si>
  <si>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</si>
  <si>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</si>
  <si>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</si>
  <si>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</si>
  <si>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</si>
  <si>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</si>
  <si>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</si>
  <si>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</si>
  <si>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</si>
  <si>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</si>
  <si>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</si>
  <si>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</si>
  <si>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</si>
  <si>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</si>
  <si>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</si>
  <si>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</si>
  <si>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</si>
  <si>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</si>
  <si>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</si>
  <si>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</si>
  <si>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</si>
  <si>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</si>
  <si>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</si>
  <si>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</si>
  <si>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</si>
  <si>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</si>
  <si>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</si>
  <si>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</si>
  <si>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</si>
  <si>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</si>
  <si>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</si>
  <si>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</si>
  <si>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</si>
  <si>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</si>
  <si>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</si>
  <si>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</si>
  <si>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</si>
  <si>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</si>
  <si>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</si>
  <si>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</si>
  <si>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</si>
  <si>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</si>
  <si>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</si>
  <si>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</si>
  <si>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</si>
  <si>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Szkoła Podstawowa Nr 166 im.Żwirki i Wigury  ul.Żytnia 40  01-198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</si>
</sst>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C5" sqref="C5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1249387.6099999999</v>
      </c>
      <c r="F8" s="14">
        <f>F9+F10+F20+F21+F25</f>
        <v>1108739.93</v>
      </c>
      <c r="H8" s="3" t="s">
        <v>0</v>
      </c>
      <c r="I8" s="4" t="s">
        <v>2</v>
      </c>
      <c r="J8" s="4">
        <v>41</v>
      </c>
      <c r="K8" s="19">
        <f>K9+K10+K13+K14</f>
        <v>981187.89999999991</v>
      </c>
      <c r="L8" s="14">
        <f>L9+L10+L13+L14</f>
        <v>869350.54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4887109.38</v>
      </c>
      <c r="L9" s="15">
        <v>5066167.5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1249387.6099999999</v>
      </c>
      <c r="F10" s="15">
        <f>F11+F18+F19</f>
        <v>1108739.93</v>
      </c>
      <c r="H10" s="5" t="s">
        <v>6</v>
      </c>
      <c r="I10" s="6" t="s">
        <v>8</v>
      </c>
      <c r="J10" s="6">
        <v>43</v>
      </c>
      <c r="K10" s="20">
        <f>K11+K12</f>
        <v>-3905921.48</v>
      </c>
      <c r="L10" s="15">
        <f>L11+L12</f>
        <v>-4196816.96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1249387.6099999999</v>
      </c>
      <c r="F11" s="16">
        <f>F12+F14+F15+F16+F17</f>
        <v>1108739.93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-3905921.48</v>
      </c>
      <c r="L12" s="16">
        <v>-4196816.96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1241223.47</v>
      </c>
      <c r="F14" s="16">
        <v>1103347.71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0</v>
      </c>
      <c r="F15" s="16">
        <v>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8164.14</v>
      </c>
      <c r="F17" s="16">
        <v>5392.22</v>
      </c>
      <c r="H17" s="9" t="s">
        <v>31</v>
      </c>
      <c r="I17" s="10" t="s">
        <v>33</v>
      </c>
      <c r="J17" s="10">
        <v>50</v>
      </c>
      <c r="K17" s="22">
        <f>K18+K19+K30+K31</f>
        <v>400031.35</v>
      </c>
      <c r="L17" s="17">
        <f>L18+L19+L30+L31</f>
        <v>291594.90999999997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400031.35</v>
      </c>
      <c r="L19" s="15">
        <f>L20+L21+L22+L23+L24+L25+L26+L27</f>
        <v>291594.90999999997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32643.94</v>
      </c>
      <c r="L20" s="16">
        <v>25041.73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57063.040000000001</v>
      </c>
      <c r="L21" s="16">
        <v>30558.62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111466.17</v>
      </c>
      <c r="L22" s="16">
        <v>76602.990000000005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116993.69</v>
      </c>
      <c r="L23" s="16">
        <v>126950.64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0</v>
      </c>
      <c r="L24" s="16">
        <v>297.77999999999997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131831.64000000001</v>
      </c>
      <c r="F26" s="17">
        <f>F27+F32+F38+F46</f>
        <v>52205.52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1218.2</v>
      </c>
      <c r="F27" s="15">
        <f>F28+F29+F30+F31</f>
        <v>1709.54</v>
      </c>
      <c r="H27" s="7">
        <v>8</v>
      </c>
      <c r="I27" s="8" t="s">
        <v>54</v>
      </c>
      <c r="J27" s="8">
        <v>60</v>
      </c>
      <c r="K27" s="21">
        <f>K28+K29</f>
        <v>81864.509999999995</v>
      </c>
      <c r="L27" s="16">
        <f>L28+L29</f>
        <v>32143.15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1218.2</v>
      </c>
      <c r="F28" s="16">
        <v>1709.54</v>
      </c>
      <c r="H28" s="7" t="s">
        <v>55</v>
      </c>
      <c r="I28" s="8" t="s">
        <v>57</v>
      </c>
      <c r="J28" s="8">
        <v>61</v>
      </c>
      <c r="K28" s="21">
        <v>81864.509999999995</v>
      </c>
      <c r="L28" s="16">
        <v>32143.15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12345.59</v>
      </c>
      <c r="F32" s="15">
        <f>F33+F34+F35+F36+F37</f>
        <v>2942.12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8237.85</v>
      </c>
      <c r="F33" s="16">
        <v>2864.24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4006.28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101.46</v>
      </c>
      <c r="F36" s="16">
        <v>77.88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117683.69</v>
      </c>
      <c r="F38" s="15">
        <f>F39+F40+F41+F42+F43+F44+F45</f>
        <v>44633.26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117683.69</v>
      </c>
      <c r="F40" s="16">
        <v>44633.26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584.16</v>
      </c>
      <c r="F46" s="15">
        <v>2920.6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1381219.25</v>
      </c>
      <c r="F47" s="18">
        <f>F8+F26</f>
        <v>1160945.45</v>
      </c>
      <c r="H47" s="11"/>
      <c r="I47" s="12" t="s">
        <v>78</v>
      </c>
      <c r="J47" s="12">
        <v>65</v>
      </c>
      <c r="K47" s="23">
        <f>K8+K15+K16+K17</f>
        <v>1381219.25</v>
      </c>
      <c r="L47" s="18">
        <f>L8+L15+L16+L17</f>
        <v>1160945.45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2021-06-07T20:47:13Z</dcterms:created>
  <dcterms:modified xsi:type="dcterms:W3CDTF">2021-06-08T14:40:51Z</dcterms:modified>
</cp:coreProperties>
</file>