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8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<sst xmlns="http://schemas.openxmlformats.org/spreadsheetml/2006/main" count="107" uniqueCount="88">
  <si>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</si>
  <si>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</si>
  <si>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</si>
  <si>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</si>
  <si>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</si>
  <si>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</si>
  <si>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</si>
  <si>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</si>
  <si>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</si>
  <si>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</si>
  <si>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</si>
  <si>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</si>
  <si>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</si>
  <si>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</si>
  <si>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</si>
  <si>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</si>
  <si>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</si>
  <si>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</si>
  <si>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</si>
  <si>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</si>
  <si>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</si>
  <si>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</si>
  <si>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</si>
  <si>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</si>
  <si>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</si>
  <si>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</si>
  <si>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</si>
  <si>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</si>
  <si>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</si>
  <si>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</si>
  <si>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</si>
  <si>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</si>
  <si>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</si>
  <si>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</si>
  <si>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</si>
  <si>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</si>
  <si>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</si>
  <si>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</si>
  <si>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</si>
  <si>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</si>
  <si>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</si>
  <si>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</si>
  <si>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</si>
  <si>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</si>
  <si>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</si>
  <si>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</si>
  <si>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</si>
  <si>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</si>
  <si>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</si>
  <si>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</si>
  <si>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</si>
  <si>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</si>
  <si>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</si>
  <si>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</si>
  <si>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</si>
  <si>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</si>
  <si>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</si>
  <si>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</si>
  <si>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</si>
  <si>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</si>
  <si>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</si>
  <si>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</si>
  <si>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</si>
  <si>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</si>
  <si>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</si>
  <si>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</si>
  <si>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</si>
  <si>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</si>
  <si>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</si>
  <si>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</si>
  <si>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</si>
  <si>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</si>
  <si>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</si>
  <si>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</si>
  <si>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</si>
  <si>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</si>
  <si>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</si>
  <si>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</si>
  <si>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</si>
  <si>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</si>
  <si>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</si>
  <si>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</si>
  <si>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</si>
  <si>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</si>
  <si>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</si>
  <si>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</si>
  <si>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238 im.Christo Botewa  ul.Redutowa 37  01-106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</si>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</sst>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E5" sqref="E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1007436.35</v>
      </c>
      <c r="F8" s="14">
        <f>F9+F10+F20+F21+F25</f>
        <v>925656.03999999992</v>
      </c>
      <c r="H8" s="3" t="s">
        <v>0</v>
      </c>
      <c r="I8" s="4" t="s">
        <v>2</v>
      </c>
      <c r="J8" s="4">
        <v>41</v>
      </c>
      <c r="K8" s="19">
        <f>K9+K10+K13+K14</f>
        <v>494982.20999999996</v>
      </c>
      <c r="L8" s="14">
        <f>L9+L10+L13+L14</f>
        <v>523572.54999999981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7011756.5300000003</v>
      </c>
      <c r="L9" s="15">
        <v>7137914.8700000001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1007436.35</v>
      </c>
      <c r="F10" s="15">
        <f>F11+F18+F19</f>
        <v>925656.03999999992</v>
      </c>
      <c r="H10" s="5" t="s">
        <v>6</v>
      </c>
      <c r="I10" s="6" t="s">
        <v>8</v>
      </c>
      <c r="J10" s="6">
        <v>43</v>
      </c>
      <c r="K10" s="20">
        <f>K11+K12</f>
        <v>-6516774.3200000003</v>
      </c>
      <c r="L10" s="15">
        <f>L11+L12</f>
        <v>-6614342.3200000003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1007436.35</v>
      </c>
      <c r="F11" s="16">
        <f>F12+F14+F15+F16+F17</f>
        <v>925656.03999999992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-6516774.3200000003</v>
      </c>
      <c r="L12" s="16">
        <v>-6614342.3200000003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1001465.97</v>
      </c>
      <c r="F14" s="16">
        <v>924163.46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5970.38</v>
      </c>
      <c r="F15" s="16">
        <v>1492.58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586729.73</v>
      </c>
      <c r="L17" s="17">
        <f>L18+L19+L30+L31</f>
        <v>451330.15000000008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586729.73</v>
      </c>
      <c r="L19" s="15">
        <f>L20+L21+L22+L23+L24+L25+L26+L27</f>
        <v>451330.15000000008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24561.34</v>
      </c>
      <c r="L20" s="16">
        <v>18613.46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90607.57</v>
      </c>
      <c r="L21" s="16">
        <v>55551.43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218723.76</v>
      </c>
      <c r="L22" s="16">
        <v>135546.14000000001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229545.97</v>
      </c>
      <c r="L23" s="16">
        <v>237389.79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501.36</v>
      </c>
      <c r="L24" s="16">
        <v>90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74275.59</v>
      </c>
      <c r="F26" s="17">
        <f>F27+F32+F38+F46</f>
        <v>49246.66</v>
      </c>
      <c r="H26" s="7">
        <v>7</v>
      </c>
      <c r="I26" s="8" t="s">
        <v>52</v>
      </c>
      <c r="J26" s="8">
        <v>59</v>
      </c>
      <c r="K26" s="21">
        <v>0</v>
      </c>
      <c r="L26" s="16">
        <v>93.5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11809.76</v>
      </c>
      <c r="H27" s="7">
        <v>8</v>
      </c>
      <c r="I27" s="8" t="s">
        <v>54</v>
      </c>
      <c r="J27" s="8">
        <v>60</v>
      </c>
      <c r="K27" s="21">
        <f>K28+K29</f>
        <v>22789.73</v>
      </c>
      <c r="L27" s="16">
        <f>L28+L29</f>
        <v>4045.83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11809.76</v>
      </c>
      <c r="H28" s="7" t="s">
        <v>55</v>
      </c>
      <c r="I28" s="8" t="s">
        <v>57</v>
      </c>
      <c r="J28" s="8">
        <v>61</v>
      </c>
      <c r="K28" s="21">
        <v>22789.73</v>
      </c>
      <c r="L28" s="16">
        <v>4045.83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4126.2699999999995</v>
      </c>
      <c r="F32" s="15">
        <f>F33+F34+F35+F36+F37</f>
        <v>7632.74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3853.89</v>
      </c>
      <c r="F33" s="16">
        <v>1901.1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5186.91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272.38</v>
      </c>
      <c r="F36" s="16">
        <v>544.73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68840.42</v>
      </c>
      <c r="F38" s="15">
        <f>F39+F40+F41+F42+F43+F44+F45</f>
        <v>27931.4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68840.42</v>
      </c>
      <c r="F40" s="16">
        <v>27931.4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1308.9000000000001</v>
      </c>
      <c r="F46" s="15">
        <v>1872.76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1081711.94</v>
      </c>
      <c r="F47" s="18">
        <f>F8+F26</f>
        <v>974902.7</v>
      </c>
      <c r="H47" s="11"/>
      <c r="I47" s="12" t="s">
        <v>78</v>
      </c>
      <c r="J47" s="12">
        <v>65</v>
      </c>
      <c r="K47" s="23">
        <f>K8+K15+K16+K17</f>
        <v>1081711.94</v>
      </c>
      <c r="L47" s="18">
        <f>L8+L15+L16+L17</f>
        <v>974902.7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2021-06-07T21:05:20Z</dcterms:created>
  <dcterms:modified xsi:type="dcterms:W3CDTF">2021-06-08T14:51:29Z</dcterms:modified>
</cp:coreProperties>
</file>