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6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K10" i="1"/>
  <c r="L8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<sst xmlns="http://schemas.openxmlformats.org/spreadsheetml/2006/main" count="107" uniqueCount="88">
  <si>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</si>
  <si>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</si>
  <si>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</si>
  <si>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</si>
  <si>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</si>
  <si>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</si>
  <si>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</si>
  <si>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</si>
  <si>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</si>
  <si>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</si>
  <si>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</si>
  <si>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</si>
  <si>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</si>
  <si>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</si>
  <si>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</si>
  <si>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</si>
  <si>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</si>
  <si>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</si>
  <si>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</si>
  <si>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</si>
  <si>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</si>
  <si>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</si>
  <si>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</si>
  <si>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</si>
  <si>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</si>
  <si>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</si>
  <si>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</si>
  <si>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</si>
  <si>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</si>
  <si>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</si>
  <si>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</si>
  <si>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</si>
  <si>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</si>
  <si>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</si>
  <si>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</si>
  <si>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</si>
  <si>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</si>
  <si>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</si>
  <si>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</si>
  <si>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</si>
  <si>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</si>
  <si>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</si>
  <si>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</si>
  <si>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</si>
  <si>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</si>
  <si>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</si>
  <si>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</si>
  <si>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</si>
  <si>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</si>
  <si>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</si>
  <si>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</si>
  <si>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</si>
  <si>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</si>
  <si>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</si>
  <si>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</si>
  <si>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</si>
  <si>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</si>
  <si>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</si>
  <si>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</si>
  <si>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</si>
  <si>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</si>
  <si>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</si>
  <si>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</si>
  <si>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</si>
  <si>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</si>
  <si>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</si>
  <si>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</si>
  <si>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</si>
  <si>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</si>
  <si>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</si>
  <si>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</si>
  <si>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</si>
  <si>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</si>
  <si>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</si>
  <si>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</si>
  <si>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</si>
  <si>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</si>
  <si>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</si>
  <si>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</si>
  <si>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</si>
  <si>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</si>
  <si>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</si>
  <si>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</si>
  <si>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</si>
  <si>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</si>
  <si>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</si>
  <si>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</si>
  <si>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26 im.Mirosława Biernackiego ul.Miedziana 8  00-814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</si>
</sst>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sqref="A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3823548.68</v>
      </c>
      <c r="F8" s="14">
        <f>F9+F10+F20+F21+F25</f>
        <v>3679899.65</v>
      </c>
      <c r="H8" s="3" t="s">
        <v>0</v>
      </c>
      <c r="I8" s="4" t="s">
        <v>2</v>
      </c>
      <c r="J8" s="4">
        <v>41</v>
      </c>
      <c r="K8" s="19">
        <f>K9+K10+K13+K14</f>
        <v>3332936.9400000004</v>
      </c>
      <c r="L8" s="14">
        <f>L9+L10+L13+L14</f>
        <v>3275127.6499999994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9668571</v>
      </c>
      <c r="L9" s="15">
        <v>10122696.939999999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3823548.68</v>
      </c>
      <c r="F10" s="15">
        <f>F11+F18+F19</f>
        <v>3679899.65</v>
      </c>
      <c r="H10" s="5" t="s">
        <v>6</v>
      </c>
      <c r="I10" s="6" t="s">
        <v>8</v>
      </c>
      <c r="J10" s="6">
        <v>43</v>
      </c>
      <c r="K10" s="20">
        <f>K11+K12</f>
        <v>-6335634.0599999996</v>
      </c>
      <c r="L10" s="15">
        <f>L11+L12</f>
        <v>-6847569.29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3823548.68</v>
      </c>
      <c r="F11" s="16">
        <f>F12+F14+F15+F16+F17</f>
        <v>3679899.65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-6335634.0599999996</v>
      </c>
      <c r="L12" s="16">
        <v>-6847569.29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3812643.68</v>
      </c>
      <c r="F14" s="16">
        <v>3670990.65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8000</v>
      </c>
      <c r="F15" s="16">
        <v>7000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2905</v>
      </c>
      <c r="F17" s="16">
        <v>1909</v>
      </c>
      <c r="H17" s="9" t="s">
        <v>31</v>
      </c>
      <c r="I17" s="10" t="s">
        <v>33</v>
      </c>
      <c r="J17" s="10">
        <v>50</v>
      </c>
      <c r="K17" s="22">
        <f>K18+K19+K30+K31</f>
        <v>546786.96000000008</v>
      </c>
      <c r="L17" s="17">
        <f>L18+L19+L30+L31</f>
        <v>441821.27999999997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546786.96000000008</v>
      </c>
      <c r="L19" s="15">
        <f>L20+L21+L22+L23+L24+L25+L26+L27</f>
        <v>441821.27999999997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34920.480000000003</v>
      </c>
      <c r="L20" s="16">
        <v>25419.87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89303.99</v>
      </c>
      <c r="L21" s="16">
        <v>66043.759999999995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201619.23</v>
      </c>
      <c r="L22" s="16">
        <v>124077.39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216654.61</v>
      </c>
      <c r="L23" s="16">
        <v>218173.18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150.41</v>
      </c>
      <c r="L24" s="16">
        <v>248.55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56175.22</v>
      </c>
      <c r="F26" s="17">
        <f>F27+F32+F38+F46</f>
        <v>37049.279999999999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4138.24</v>
      </c>
      <c r="L27" s="16">
        <f>L28+L29</f>
        <v>7858.53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4138.24</v>
      </c>
      <c r="L28" s="16">
        <v>7858.53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5972.78</v>
      </c>
      <c r="F32" s="15">
        <f>F33+F34+F35+F36+F37</f>
        <v>4441.84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5602.59</v>
      </c>
      <c r="F33" s="16">
        <v>3392.66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147.19999999999999</v>
      </c>
      <c r="F34" s="16">
        <v>257.60000000000002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222.99</v>
      </c>
      <c r="F36" s="16">
        <v>791.58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48795.78</v>
      </c>
      <c r="F38" s="15">
        <f>F39+F40+F41+F42+F43+F44+F45</f>
        <v>28126.39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48795.78</v>
      </c>
      <c r="F40" s="16">
        <v>28126.39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1406.66</v>
      </c>
      <c r="F46" s="15">
        <v>4481.05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3879723.9000000004</v>
      </c>
      <c r="F47" s="18">
        <f>F8+F26</f>
        <v>3716948.9299999997</v>
      </c>
      <c r="H47" s="11"/>
      <c r="I47" s="12" t="s">
        <v>78</v>
      </c>
      <c r="J47" s="12">
        <v>65</v>
      </c>
      <c r="K47" s="23">
        <f>K8+K15+K16+K17</f>
        <v>3879723.9000000004</v>
      </c>
      <c r="L47" s="18">
        <f>L8+L15+L16+L17</f>
        <v>3716948.9299999992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2021-06-07T20:24:42Z</dcterms:created>
  <dcterms:modified xsi:type="dcterms:W3CDTF">2021-06-08T07:24:21Z</dcterms:modified>
</cp:coreProperties>
</file>