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BIP 2020\SP 26\2020\"/>
    </mc:Choice>
  </mc:AlternateContent>
  <bookViews>
    <workbookView xWindow="0" yWindow="0" windowWidth="24000" windowHeight="9435"/>
  </bookViews>
  <sheets>
    <sheet name="SP 26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32" i="1" l="1"/>
  <c r="F738" i="1" s="1"/>
  <c r="E732" i="1"/>
  <c r="E738" i="1" s="1"/>
  <c r="D732" i="1"/>
  <c r="D738" i="1" s="1"/>
  <c r="C732" i="1"/>
  <c r="C738" i="1" s="1"/>
  <c r="F715" i="1"/>
  <c r="E715" i="1"/>
  <c r="F712" i="1"/>
  <c r="F724" i="1" s="1"/>
  <c r="E712" i="1"/>
  <c r="E724" i="1" s="1"/>
  <c r="F694" i="1"/>
  <c r="E694" i="1"/>
  <c r="F691" i="1"/>
  <c r="E691" i="1"/>
  <c r="E701" i="1" s="1"/>
  <c r="F688" i="1"/>
  <c r="F701" i="1" s="1"/>
  <c r="E688" i="1"/>
  <c r="F675" i="1"/>
  <c r="E675" i="1"/>
  <c r="F670" i="1"/>
  <c r="E670" i="1"/>
  <c r="E668" i="1" s="1"/>
  <c r="E681" i="1" s="1"/>
  <c r="F668" i="1"/>
  <c r="F681" i="1" s="1"/>
  <c r="F642" i="1"/>
  <c r="E642" i="1"/>
  <c r="F637" i="1"/>
  <c r="F653" i="1" s="1"/>
  <c r="E637" i="1"/>
  <c r="E653" i="1" s="1"/>
  <c r="D630" i="1"/>
  <c r="C630" i="1"/>
  <c r="F599" i="1"/>
  <c r="E599" i="1"/>
  <c r="F596" i="1"/>
  <c r="E596" i="1"/>
  <c r="F593" i="1"/>
  <c r="E593" i="1"/>
  <c r="F585" i="1"/>
  <c r="E585" i="1"/>
  <c r="E584" i="1" s="1"/>
  <c r="F584" i="1"/>
  <c r="F571" i="1"/>
  <c r="F614" i="1" s="1"/>
  <c r="E571" i="1"/>
  <c r="E614" i="1" s="1"/>
  <c r="C548" i="1"/>
  <c r="B548" i="1"/>
  <c r="C543" i="1"/>
  <c r="B543" i="1"/>
  <c r="B542" i="1" s="1"/>
  <c r="C542" i="1"/>
  <c r="C537" i="1"/>
  <c r="B537" i="1"/>
  <c r="C532" i="1"/>
  <c r="C531" i="1" s="1"/>
  <c r="B532" i="1"/>
  <c r="B531" i="1"/>
  <c r="D473" i="1"/>
  <c r="C473" i="1"/>
  <c r="C472" i="1" s="1"/>
  <c r="C481" i="1" s="1"/>
  <c r="D472" i="1"/>
  <c r="D481" i="1" s="1"/>
  <c r="K461" i="1"/>
  <c r="E461" i="1"/>
  <c r="E460" i="1"/>
  <c r="K460" i="1" s="1"/>
  <c r="K459" i="1"/>
  <c r="E459" i="1"/>
  <c r="E458" i="1"/>
  <c r="E456" i="1" s="1"/>
  <c r="K457" i="1"/>
  <c r="E457" i="1"/>
  <c r="J456" i="1"/>
  <c r="I456" i="1"/>
  <c r="H456" i="1"/>
  <c r="G456" i="1"/>
  <c r="F456" i="1"/>
  <c r="D456" i="1"/>
  <c r="C456" i="1"/>
  <c r="B456" i="1"/>
  <c r="K455" i="1"/>
  <c r="E455" i="1"/>
  <c r="E454" i="1"/>
  <c r="E452" i="1" s="1"/>
  <c r="K453" i="1"/>
  <c r="E453" i="1"/>
  <c r="J452" i="1"/>
  <c r="J462" i="1" s="1"/>
  <c r="I452" i="1"/>
  <c r="I462" i="1" s="1"/>
  <c r="H452" i="1"/>
  <c r="H462" i="1" s="1"/>
  <c r="G452" i="1"/>
  <c r="G462" i="1" s="1"/>
  <c r="F452" i="1"/>
  <c r="F462" i="1" s="1"/>
  <c r="D452" i="1"/>
  <c r="D462" i="1" s="1"/>
  <c r="C452" i="1"/>
  <c r="C462" i="1" s="1"/>
  <c r="B452" i="1"/>
  <c r="B462" i="1" s="1"/>
  <c r="K451" i="1"/>
  <c r="E451" i="1"/>
  <c r="E462" i="1" s="1"/>
  <c r="D422" i="1"/>
  <c r="C422" i="1"/>
  <c r="D410" i="1"/>
  <c r="C410" i="1"/>
  <c r="D402" i="1"/>
  <c r="D415" i="1" s="1"/>
  <c r="C402" i="1"/>
  <c r="C415" i="1" s="1"/>
  <c r="D378" i="1"/>
  <c r="C378" i="1"/>
  <c r="D367" i="1"/>
  <c r="D389" i="1" s="1"/>
  <c r="C367" i="1"/>
  <c r="C389" i="1" s="1"/>
  <c r="D352" i="1"/>
  <c r="D331" i="1"/>
  <c r="C331" i="1"/>
  <c r="C352" i="1" s="1"/>
  <c r="D309" i="1"/>
  <c r="C309" i="1"/>
  <c r="E294" i="1"/>
  <c r="D294" i="1"/>
  <c r="C294" i="1"/>
  <c r="B294" i="1"/>
  <c r="E288" i="1"/>
  <c r="D288" i="1"/>
  <c r="C288" i="1"/>
  <c r="B288" i="1"/>
  <c r="D267" i="1"/>
  <c r="C267" i="1"/>
  <c r="D254" i="1"/>
  <c r="C254" i="1"/>
  <c r="D250" i="1"/>
  <c r="D258" i="1" s="1"/>
  <c r="C250" i="1"/>
  <c r="C258" i="1" s="1"/>
  <c r="F233" i="1"/>
  <c r="E233" i="1"/>
  <c r="G232" i="1"/>
  <c r="G231" i="1"/>
  <c r="G230" i="1"/>
  <c r="G229" i="1"/>
  <c r="G228" i="1"/>
  <c r="G227" i="1"/>
  <c r="G226" i="1"/>
  <c r="G225" i="1"/>
  <c r="G224" i="1"/>
  <c r="G223" i="1"/>
  <c r="G222" i="1"/>
  <c r="G221" i="1"/>
  <c r="G220" i="1"/>
  <c r="G219" i="1"/>
  <c r="G218" i="1"/>
  <c r="G217" i="1"/>
  <c r="G216" i="1"/>
  <c r="G212" i="1" s="1"/>
  <c r="G215" i="1"/>
  <c r="G214" i="1"/>
  <c r="G213" i="1"/>
  <c r="F212" i="1"/>
  <c r="E212" i="1"/>
  <c r="D212" i="1"/>
  <c r="D233" i="1" s="1"/>
  <c r="C212" i="1"/>
  <c r="C233" i="1" s="1"/>
  <c r="G211" i="1"/>
  <c r="G210" i="1"/>
  <c r="G209" i="1"/>
  <c r="G208" i="1"/>
  <c r="G207" i="1"/>
  <c r="G206" i="1"/>
  <c r="G205" i="1"/>
  <c r="G204" i="1"/>
  <c r="G203" i="1"/>
  <c r="H192" i="1"/>
  <c r="G192" i="1"/>
  <c r="F192" i="1"/>
  <c r="E192" i="1"/>
  <c r="I191" i="1"/>
  <c r="I190" i="1"/>
  <c r="I189" i="1"/>
  <c r="I188" i="1"/>
  <c r="I187" i="1"/>
  <c r="I192" i="1" s="1"/>
  <c r="G179" i="1"/>
  <c r="F179" i="1"/>
  <c r="E179" i="1"/>
  <c r="G172" i="1"/>
  <c r="F172" i="1"/>
  <c r="E172" i="1"/>
  <c r="D147" i="1"/>
  <c r="C147" i="1"/>
  <c r="I134" i="1"/>
  <c r="H134" i="1"/>
  <c r="G134" i="1"/>
  <c r="F134" i="1"/>
  <c r="E134" i="1"/>
  <c r="D134" i="1"/>
  <c r="C134" i="1"/>
  <c r="B134" i="1"/>
  <c r="E112" i="1"/>
  <c r="E111" i="1"/>
  <c r="E110" i="1"/>
  <c r="E109" i="1" s="1"/>
  <c r="D109" i="1"/>
  <c r="C109" i="1"/>
  <c r="B109" i="1"/>
  <c r="E108" i="1"/>
  <c r="E107" i="1"/>
  <c r="D107" i="1"/>
  <c r="D113" i="1" s="1"/>
  <c r="C107" i="1"/>
  <c r="C113" i="1" s="1"/>
  <c r="B107" i="1"/>
  <c r="B113" i="1" s="1"/>
  <c r="E106" i="1"/>
  <c r="B104" i="1"/>
  <c r="E103" i="1"/>
  <c r="E102" i="1"/>
  <c r="E101" i="1"/>
  <c r="E100" i="1"/>
  <c r="D100" i="1"/>
  <c r="C100" i="1"/>
  <c r="B100" i="1"/>
  <c r="E99" i="1"/>
  <c r="E98" i="1"/>
  <c r="E97" i="1" s="1"/>
  <c r="E104" i="1" s="1"/>
  <c r="D97" i="1"/>
  <c r="D104" i="1" s="1"/>
  <c r="C97" i="1"/>
  <c r="C104" i="1" s="1"/>
  <c r="B97" i="1"/>
  <c r="E96" i="1"/>
  <c r="C75" i="1"/>
  <c r="C73" i="1"/>
  <c r="C65" i="1"/>
  <c r="C62" i="1"/>
  <c r="C68" i="1" s="1"/>
  <c r="C59" i="1"/>
  <c r="C76" i="1" s="1"/>
  <c r="C56" i="1"/>
  <c r="C53" i="1"/>
  <c r="I36" i="1"/>
  <c r="H36" i="1"/>
  <c r="G36" i="1"/>
  <c r="F36" i="1"/>
  <c r="E36" i="1"/>
  <c r="D36" i="1"/>
  <c r="C36" i="1"/>
  <c r="B36" i="1"/>
  <c r="H34" i="1"/>
  <c r="G34" i="1"/>
  <c r="F34" i="1"/>
  <c r="E34" i="1"/>
  <c r="D34" i="1"/>
  <c r="C34" i="1"/>
  <c r="B34" i="1"/>
  <c r="I33" i="1"/>
  <c r="I34" i="1" s="1"/>
  <c r="I32" i="1"/>
  <c r="I31" i="1"/>
  <c r="I28" i="1"/>
  <c r="I27" i="1"/>
  <c r="I26" i="1" s="1"/>
  <c r="H26" i="1"/>
  <c r="G26" i="1"/>
  <c r="F26" i="1"/>
  <c r="E26" i="1"/>
  <c r="D26" i="1"/>
  <c r="C26" i="1"/>
  <c r="B26" i="1"/>
  <c r="I24" i="1"/>
  <c r="I22" i="1" s="1"/>
  <c r="I23" i="1"/>
  <c r="H22" i="1"/>
  <c r="H29" i="1" s="1"/>
  <c r="G22" i="1"/>
  <c r="G29" i="1" s="1"/>
  <c r="F22" i="1"/>
  <c r="F29" i="1" s="1"/>
  <c r="E22" i="1"/>
  <c r="E29" i="1" s="1"/>
  <c r="D22" i="1"/>
  <c r="D29" i="1" s="1"/>
  <c r="C22" i="1"/>
  <c r="C29" i="1" s="1"/>
  <c r="B22" i="1"/>
  <c r="B29" i="1" s="1"/>
  <c r="I21" i="1"/>
  <c r="I29" i="1" s="1"/>
  <c r="H19" i="1"/>
  <c r="H37" i="1" s="1"/>
  <c r="E19" i="1"/>
  <c r="E37" i="1" s="1"/>
  <c r="D19" i="1"/>
  <c r="I18" i="1"/>
  <c r="I17" i="1"/>
  <c r="I16" i="1" s="1"/>
  <c r="H16" i="1"/>
  <c r="G16" i="1"/>
  <c r="F16" i="1"/>
  <c r="E16" i="1"/>
  <c r="D16" i="1"/>
  <c r="C16" i="1"/>
  <c r="B16" i="1"/>
  <c r="I15" i="1"/>
  <c r="I14" i="1"/>
  <c r="I13" i="1"/>
  <c r="I12" i="1" s="1"/>
  <c r="H12" i="1"/>
  <c r="G12" i="1"/>
  <c r="G19" i="1" s="1"/>
  <c r="G37" i="1" s="1"/>
  <c r="F12" i="1"/>
  <c r="F19" i="1" s="1"/>
  <c r="F37" i="1" s="1"/>
  <c r="E12" i="1"/>
  <c r="D12" i="1"/>
  <c r="C12" i="1"/>
  <c r="C19" i="1" s="1"/>
  <c r="C37" i="1" s="1"/>
  <c r="B12" i="1"/>
  <c r="B19" i="1" s="1"/>
  <c r="B37" i="1" s="1"/>
  <c r="I11" i="1"/>
  <c r="G233" i="1" l="1"/>
  <c r="K456" i="1"/>
  <c r="I19" i="1"/>
  <c r="I37" i="1" s="1"/>
  <c r="D37" i="1"/>
  <c r="E113" i="1"/>
  <c r="K454" i="1"/>
  <c r="K452" i="1" s="1"/>
  <c r="K462" i="1" s="1"/>
  <c r="K458" i="1"/>
</calcChain>
</file>

<file path=xl/sharedStrings.xml><?xml version="1.0" encoding="utf-8"?>
<sst xmlns="http://schemas.openxmlformats.org/spreadsheetml/2006/main" count="634" uniqueCount="429">
  <si>
    <t>Załącznik nr 21</t>
  </si>
  <si>
    <t>do Zasad obiegu oraz kontroli sprawozdań budżetowych, sprawozdań w zakresie operacji finansowych i sprawozdań  finansowych w Urzędzie m.st. Warszawy i  jednostkach organizacyjnych m.st. Warszawy</t>
  </si>
  <si>
    <t xml:space="preserve">II.1.1.a. Rzeczowy majątek trwały - zmiany w ciągu roku obrotowego </t>
  </si>
  <si>
    <t>ŚRODKI TRWAŁE</t>
  </si>
  <si>
    <t>Rzeczowy majątek trwały</t>
  </si>
  <si>
    <t>Grunty</t>
  </si>
  <si>
    <t>w tym: Grunty stanowiące własność jednostki samorządu terytorialnego, przekazane w użytkowanie wieczyste innym podmiotom</t>
  </si>
  <si>
    <t>Budynki, lokale i obiekty inżynierii lądowej i wodnej</t>
  </si>
  <si>
    <t>Urządzenia techniczne i maszyny</t>
  </si>
  <si>
    <t>Środki transportu</t>
  </si>
  <si>
    <t>Inne środki trwałe</t>
  </si>
  <si>
    <t>Środki trwałe w budowie (inwestycje) oraz zaliczki na poczet inwestycji</t>
  </si>
  <si>
    <t>RAZEM</t>
  </si>
  <si>
    <t>Wartość początkowa</t>
  </si>
  <si>
    <t xml:space="preserve">Saldo otwarcia </t>
  </si>
  <si>
    <t>Zwiększenia, w tym:</t>
  </si>
  <si>
    <t>Nabycie</t>
  </si>
  <si>
    <t>Inne</t>
  </si>
  <si>
    <t>Przemieszczenia</t>
  </si>
  <si>
    <t>Zmniejszenia, w tym:</t>
  </si>
  <si>
    <t>Likwidacja i sprzedaż</t>
  </si>
  <si>
    <t>Saldo zamknięcia</t>
  </si>
  <si>
    <t>Umorzenie</t>
  </si>
  <si>
    <t>Saldo otwarcia</t>
  </si>
  <si>
    <t>Amortyzacja okresu</t>
  </si>
  <si>
    <t>Odpisy aktualizujące</t>
  </si>
  <si>
    <t>Zwiększenia</t>
  </si>
  <si>
    <t>Zmniejszenia</t>
  </si>
  <si>
    <t>Wartość netto</t>
  </si>
  <si>
    <t xml:space="preserve">II.1.1.b. Wartości niematerialne i prawne  - zmiany w ciągu roku obrotowego </t>
  </si>
  <si>
    <t>WARTOŚCI NIEMATERIALNE I PRAWNE</t>
  </si>
  <si>
    <t>Wartości niematerialne i prawne ogółem</t>
  </si>
  <si>
    <t xml:space="preserve">Saldo zamknięcia </t>
  </si>
  <si>
    <t xml:space="preserve">II.1.1.c. Informacja o zasobach dóbr kultury (zabytkach) </t>
  </si>
  <si>
    <t>Wyszczególnienie</t>
  </si>
  <si>
    <t>Zabytki ruchome (w szczególności: dzieła sztuk plastycznych, rzemiosła artystycznego, numizmaty, pamiątki historyczne, materiały biblioteczne, instrumenty muzyczne, wytwory sztuki ludowej)</t>
  </si>
  <si>
    <t>Zabytki nieruchome (w szczególności: dzieła architektury i budownictwa, pomniki, tablice pamiątkowe, cmentarze, parki i ogrody, obiekty techniki)</t>
  </si>
  <si>
    <t>Zabytki archeologiczne (w szczególności: pozostałości terenowe pradziejowego i historycznego osadnictwa, kurhany, relikty działalności gospodarczej, religijnej i artystycznej)</t>
  </si>
  <si>
    <t>Ogółem</t>
  </si>
  <si>
    <t>Wartość początkowa na początek okresu</t>
  </si>
  <si>
    <t>1. Zakup</t>
  </si>
  <si>
    <t>2. Inne</t>
  </si>
  <si>
    <t>1. Sprzedaż</t>
  </si>
  <si>
    <t xml:space="preserve">2. Przekazanie </t>
  </si>
  <si>
    <t>3. Inne (likwidacja)</t>
  </si>
  <si>
    <t>Wartość początkowa na koniec okresu</t>
  </si>
  <si>
    <t xml:space="preserve">Odpisy aktualizujące </t>
  </si>
  <si>
    <t xml:space="preserve">Odpisy na początek okresu </t>
  </si>
  <si>
    <t xml:space="preserve">1. </t>
  </si>
  <si>
    <t>1. Sprzedanych</t>
  </si>
  <si>
    <t>2. Zlikwidowanych</t>
  </si>
  <si>
    <t>3. Inne</t>
  </si>
  <si>
    <t>Odpisy na koniec okresu</t>
  </si>
  <si>
    <t xml:space="preserve">II.1.2. Aktualna wartość rynkowa środków trwałych, o ile jednostka dysponuje takimi informacjami </t>
  </si>
  <si>
    <t>Treść</t>
  </si>
  <si>
    <t>Stan na początek roku</t>
  </si>
  <si>
    <t>Stan na koniec roku</t>
  </si>
  <si>
    <t xml:space="preserve">Środki trwałe </t>
  </si>
  <si>
    <t>w tym:</t>
  </si>
  <si>
    <t>Dobra kultury</t>
  </si>
  <si>
    <t xml:space="preserve"> II.1.3. Odpisy aktualizujące wartość długoterminowych aktywów</t>
  </si>
  <si>
    <t>Długoterminowe aktywa niefinansowe</t>
  </si>
  <si>
    <t>Długoterminowe aktywa finansowe</t>
  </si>
  <si>
    <t>Wartości niematerialne i prawne</t>
  </si>
  <si>
    <t>Rzeczowe aktywa trwałe</t>
  </si>
  <si>
    <t>Należności długoterminowe</t>
  </si>
  <si>
    <t>Nieruchomości inwestycyjne</t>
  </si>
  <si>
    <t>Wartość mienia zlikwidowanych jednostek</t>
  </si>
  <si>
    <t>Akcje i udziały</t>
  </si>
  <si>
    <t>Inne  papiery wartościowe</t>
  </si>
  <si>
    <t>Inne długoterminowe aktywa finansowe</t>
  </si>
  <si>
    <t>Kwota dokonanych w trakcie roku obrotowego odpisów aktualizujących</t>
  </si>
  <si>
    <t>Kwota zmniejszeń odpisów aktualizujących w trakcie roku obrotowego</t>
  </si>
  <si>
    <t xml:space="preserve">II. 1.4. Grunty użytkowane wieczyście </t>
  </si>
  <si>
    <t>Wartość gruntów użytkowanych wieczyście</t>
  </si>
  <si>
    <t xml:space="preserve">II.1.5.Wartość nieamortyzowanych lub nieumarzanych przez jednostkę środków trwałych, używanych na podstawie umów najmu, dzierżawy i innych umów, w tym z tytułu umów leasingu </t>
  </si>
  <si>
    <t>Wartość nieamortyzowanych lub nieumarzanych przez jednostkę środków trwałych, używanych na podstawie umów najmu, dzierżawy i innych umów, w tym z tytułu umów leasingu (ewidencja pozabilansowa)</t>
  </si>
  <si>
    <t>II.1.6. Liczba i wartość posiadanych akcji i udziałów</t>
  </si>
  <si>
    <t xml:space="preserve"> </t>
  </si>
  <si>
    <t>Nazwa podmiotów</t>
  </si>
  <si>
    <t>Liczba udziałów / akcji</t>
  </si>
  <si>
    <t>Udział w kapitale własnym (%)</t>
  </si>
  <si>
    <t>Wartość brutto udziałów/ akcji</t>
  </si>
  <si>
    <t>Odpis</t>
  </si>
  <si>
    <t>Wartość bilansowa udziałów/akcji</t>
  </si>
  <si>
    <t>Zysk/(strata) netto za rok zakończony dnia 31 grudnia poprzedniego rok</t>
  </si>
  <si>
    <t>Kapitały własne na dzień 31 grudnia poprzedniego roku</t>
  </si>
  <si>
    <t>Nazwa podmiotu</t>
  </si>
  <si>
    <t>1.</t>
  </si>
  <si>
    <t>2.</t>
  </si>
  <si>
    <t>…</t>
  </si>
  <si>
    <t>Razem</t>
  </si>
  <si>
    <t xml:space="preserve">II.1.7. Odpisy aktualizujące wartość należności </t>
  </si>
  <si>
    <t>Wyszczególnienie odpisów z tytułu</t>
  </si>
  <si>
    <t>Zmiany stanu odpisów w ciągu roku obrotowego</t>
  </si>
  <si>
    <t>Wykorzystanie *</t>
  </si>
  <si>
    <t>Rozwiązanie **</t>
  </si>
  <si>
    <t>w tym: należności finansowe (pożyczki zagrożone)</t>
  </si>
  <si>
    <t>2</t>
  </si>
  <si>
    <t>Należności krótkoterminowe</t>
  </si>
  <si>
    <t>3</t>
  </si>
  <si>
    <t>Należności alimentacyjne</t>
  </si>
  <si>
    <t>Razem:</t>
  </si>
  <si>
    <r>
      <t xml:space="preserve">* </t>
    </r>
    <r>
      <rPr>
        <b/>
        <u/>
        <sz val="9"/>
        <rFont val="Book Antiqua"/>
        <family val="1"/>
        <charset val="238"/>
      </rPr>
      <t>Wykorzystanie odpisu</t>
    </r>
    <r>
      <rPr>
        <sz val="9"/>
        <rFont val="Book Antiqua"/>
        <family val="1"/>
        <charset val="238"/>
      </rPr>
      <t xml:space="preserve"> następuje, gdy należność objęta odpisem zostanie umorzona, przedawni się lub zostanie uznana za nieściągalną (art 35b ust 3 UoR).</t>
    </r>
  </si>
  <si>
    <r>
      <t xml:space="preserve">** </t>
    </r>
    <r>
      <rPr>
        <b/>
        <u/>
        <sz val="9"/>
        <rFont val="Book Antiqua"/>
        <family val="1"/>
        <charset val="238"/>
      </rPr>
      <t>Rozwiązanie odpisu</t>
    </r>
    <r>
      <rPr>
        <sz val="9"/>
        <rFont val="Book Antiqua"/>
        <family val="1"/>
        <charset val="238"/>
      </rPr>
      <t xml:space="preserve"> następuje, gdy ustanie przyczyna, dla której dokonano odpis aktualizujący (art 35c UoR) - nastąpiła zapłata lub utworzony odpis stał się zbędny.</t>
    </r>
  </si>
  <si>
    <t xml:space="preserve">II.1.8. Rezerwy na zobowiązania - zmiany w ciągu roku obrotowego </t>
  </si>
  <si>
    <t>Kategoria</t>
  </si>
  <si>
    <t xml:space="preserve">Stan na początek roku </t>
  </si>
  <si>
    <t>Utworzone</t>
  </si>
  <si>
    <t>Wykorzystane *</t>
  </si>
  <si>
    <t>Rozwiązane **</t>
  </si>
  <si>
    <t xml:space="preserve">Stan na koniec roku </t>
  </si>
  <si>
    <t>Rezerwa na straty z tytułu udzielonych gwarancji i poręczeń</t>
  </si>
  <si>
    <t>Rezerwy na odszkodowania z tytułu naruszenia zasady pierwszeństwa</t>
  </si>
  <si>
    <t xml:space="preserve">Rezerwy za grunty wydzielone pod drogi </t>
  </si>
  <si>
    <t xml:space="preserve">Rezerwy za wywłaszczenie nieruchomości  </t>
  </si>
  <si>
    <r>
      <t xml:space="preserve">Rezerwy na odszkodowania za nieruchomości warszawskie </t>
    </r>
    <r>
      <rPr>
        <sz val="10"/>
        <rFont val="Times New Roman"/>
        <family val="1"/>
        <charset val="238"/>
      </rPr>
      <t xml:space="preserve">(DEKRET BIERUTA z dnia 26 października 1945r.) </t>
    </r>
    <r>
      <rPr>
        <b/>
        <sz val="10"/>
        <rFont val="Book Antiqua"/>
        <family val="1"/>
        <charset val="238"/>
      </rPr>
      <t/>
    </r>
  </si>
  <si>
    <t xml:space="preserve">Rezerwy na odszkodowania związane z uchwaleniem planu miejscowego zagospodarowania </t>
  </si>
  <si>
    <t xml:space="preserve">Rezerwy za grunty zajęte pod drogi </t>
  </si>
  <si>
    <r>
      <t>Rezerwy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</si>
  <si>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 xml:space="preserve">Rezerwy na odszkodowania z tytułu bezumownego korzystania z gruntu </t>
  </si>
  <si>
    <t>Inne rezerwy, w tym :</t>
  </si>
  <si>
    <t>o zasiedzenie</t>
  </si>
  <si>
    <t>z tyt. zwrotu nieruchomości</t>
  </si>
  <si>
    <t>za niedostarczenie lokalu socjalnego</t>
  </si>
  <si>
    <t>odszkod. z tytułu decyzji sprzedażowych lokali oraz utratę wartości sprzedanych lokali, zapłatę wykupu lokalu użytkowego</t>
  </si>
  <si>
    <t>z tyt. wypadku (szkoda komunikacyjna, osobowa)</t>
  </si>
  <si>
    <t>z tyt. odmowy wydania zezwolenia</t>
  </si>
  <si>
    <t>z tyt. poniesionych nakładów</t>
  </si>
  <si>
    <t>z tyt. wydania decyzji z naruszeniem prawa lub nieważności decyzji</t>
  </si>
  <si>
    <t>z tyt. utraty praw własności</t>
  </si>
  <si>
    <t>z tyt. przewlekłości postępowania sądowego</t>
  </si>
  <si>
    <t>z tyt. zbycia wywłaszczonej nieruchomości</t>
  </si>
  <si>
    <t>kary umowne</t>
  </si>
  <si>
    <t>za użytkowanie wieczyste</t>
  </si>
  <si>
    <t>odszkodowanie za naruszenie dóbr osobistych</t>
  </si>
  <si>
    <t>roszczenia pracownicze z tyt. rozwiązania umowy</t>
  </si>
  <si>
    <t>odszkodowanie za szkodę wyrządzoną, nie wykonanie prawa pierwokupu</t>
  </si>
  <si>
    <t>odszk. o unieważnienie umowy, przedłużenie okresu umowy, rozwiązanie umowy</t>
  </si>
  <si>
    <t>odszkod. z tyt. umowy dzierżawy</t>
  </si>
  <si>
    <t>odszkod. z tytułu utraty wartości nieruchomości</t>
  </si>
  <si>
    <t>pozostałe</t>
  </si>
  <si>
    <t>RAZEM:</t>
  </si>
  <si>
    <t xml:space="preserve">II.1.9. Zobowiązania długoterminowe według zapadalności </t>
  </si>
  <si>
    <t>Zobowiązania finansowe</t>
  </si>
  <si>
    <t>·            powyżej 1 roku do 3 lat</t>
  </si>
  <si>
    <t>·            powyżej 3 do 5 lat</t>
  </si>
  <si>
    <t>·            powyżej 5 lat</t>
  </si>
  <si>
    <t>Pozostałe zobowiązania długoterminowe wobec jednostek powiązanych</t>
  </si>
  <si>
    <t>Pozostałe zobowiązania długoterminowe  wobec pozostałych jednostek</t>
  </si>
  <si>
    <t xml:space="preserve">RAZEM:                                    </t>
  </si>
  <si>
    <t xml:space="preserve">II.1.10. Kwota zobowiązań w sytuacji gdy jednostka  kwalifikuje umowy leasingu  zgodnie z przepisami podatkowymi (leasing operacyjny), a wg przepisów o rachunkowości byłby to leasing finansowy lub zwrotny </t>
  </si>
  <si>
    <t>Tytuł zobowiązania</t>
  </si>
  <si>
    <t>Zobowiązania z tytułu leasingu finansowego</t>
  </si>
  <si>
    <t>Zobowiązania z tytułu leasingu zwrotnego</t>
  </si>
  <si>
    <t>II.1.11. Zobowiązania zabezpieczone na majątku jednostki</t>
  </si>
  <si>
    <t>Rodzaj (forma) zabezpieczenia</t>
  </si>
  <si>
    <t>Kwota</t>
  </si>
  <si>
    <t>w tym na aktywach</t>
  </si>
  <si>
    <t>zobowiązania</t>
  </si>
  <si>
    <t>zabezpieczenia</t>
  </si>
  <si>
    <t>trwałych</t>
  </si>
  <si>
    <t>obrotowych</t>
  </si>
  <si>
    <t>Stan na początek roku:</t>
  </si>
  <si>
    <t>Hipoteka</t>
  </si>
  <si>
    <t>Zastaw (w tym rejestrowy lub skarbowy)</t>
  </si>
  <si>
    <t>Weksel</t>
  </si>
  <si>
    <t>Stan na koniec  roku:</t>
  </si>
  <si>
    <t>Inne, w tym:</t>
  </si>
  <si>
    <t xml:space="preserve">II.1.12.a. Pozabilansowe zabezpieczenia, w tym również udzielone przez jednostkę gwarancje i poręczenia, także wekslowe </t>
  </si>
  <si>
    <t>Tytuł</t>
  </si>
  <si>
    <t>Opis charakteru zobowiązania warunkowego, w tym czy zabezpieczone na majątku jednostki</t>
  </si>
  <si>
    <t>Zabezpieczenia w postaci weksli</t>
  </si>
  <si>
    <r>
      <t>Poręczenia</t>
    </r>
    <r>
      <rPr>
        <sz val="10"/>
        <color indexed="8"/>
        <rFont val="Times New Roman"/>
        <family val="1"/>
        <charset val="238"/>
      </rPr>
      <t>, w tym:</t>
    </r>
  </si>
  <si>
    <t>utworzone rezerwy bilansowe</t>
  </si>
  <si>
    <t>Gwarancje</t>
  </si>
  <si>
    <t xml:space="preserve">Kaucje i wadia </t>
  </si>
  <si>
    <t xml:space="preserve">Nieuznane roszczenia wierzycieli </t>
  </si>
  <si>
    <t>Z tytułu zawartej, lecz jeszcze niewykonanej umowy</t>
  </si>
  <si>
    <t>Umowy wsparcia</t>
  </si>
  <si>
    <t xml:space="preserve">II.1.12.b. Wykaz spraw spornych z tytułu zobowiązań warunkowych </t>
  </si>
  <si>
    <t xml:space="preserve"> na odszkodowania z tytułu naruszenia zasady pierwszeństwa</t>
  </si>
  <si>
    <t xml:space="preserve">za grunty wydzielone pod drogi </t>
  </si>
  <si>
    <t xml:space="preserve"> za wywłaszczenie nieruchomości  </t>
  </si>
  <si>
    <r>
      <t xml:space="preserve">na odszkodowania za nieruchomości warszawskie </t>
    </r>
    <r>
      <rPr>
        <sz val="10"/>
        <rFont val="Times New Roman"/>
        <family val="1"/>
        <charset val="238"/>
      </rPr>
      <t>(DEKRET BIERUTA z dnia 26 października 1945r.)</t>
    </r>
  </si>
  <si>
    <t xml:space="preserve">na odszkodowania związane z uchwaleniem planu miejscowego zagospodarowania </t>
  </si>
  <si>
    <t xml:space="preserve"> za grunty zajęte pod drogi</t>
  </si>
  <si>
    <r>
      <t xml:space="preserve">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</si>
  <si>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 xml:space="preserve">na odszkodowania z tytułu bezumownego korzystania z gruntu </t>
  </si>
  <si>
    <t>Inne sprawy sporne, w tym:</t>
  </si>
  <si>
    <t xml:space="preserve">II.1.13.a. Rozliczenia międzyokresowe czynne </t>
  </si>
  <si>
    <t>Rozliczenia międzyokresowe czynne</t>
  </si>
  <si>
    <t>Razem długoterminowe</t>
  </si>
  <si>
    <t>Czynne rozliczenia międzyokresowe kosztów stanowiące różnicę między wartością otrzymanych finansowych składników aktywów a zobowiązaniem zapłaty za nie</t>
  </si>
  <si>
    <t>Druki komunikacyjne i tablice rejestracyjne</t>
  </si>
  <si>
    <t>Koszty konserwacji i remontów</t>
  </si>
  <si>
    <t>Koszty mediów, dystrybucja energii (dot. oświetlenia ulic, sygnalizacji świetlnej,..)</t>
  </si>
  <si>
    <t>Licencje, opłaty serwisowe, wsparcie techniczne (programy komputerowe)</t>
  </si>
  <si>
    <t>Abonamenty</t>
  </si>
  <si>
    <t>Ubezpieczenia</t>
  </si>
  <si>
    <t>Prenumeraty</t>
  </si>
  <si>
    <t xml:space="preserve">Najem lokali </t>
  </si>
  <si>
    <t>Razem krótkoterminowe</t>
  </si>
  <si>
    <t>Prenumeraty, publikatory aktów prawnych</t>
  </si>
  <si>
    <t xml:space="preserve">Inne (zakup czasu antenowego, opłata za karty parkingowe, znaczki pocztowe, ubezp. wolontariatu, opłaty za wyk. badań fizykochem.,plakaty, zaproszenia, ogłoszenia, itp.) </t>
  </si>
  <si>
    <t xml:space="preserve">II.1.13.b. Rozliczenia międzyokresowe przychodów i rozliczenia międzyokresowe bierne </t>
  </si>
  <si>
    <t>Rozliczenia międzyokresowe</t>
  </si>
  <si>
    <t>Rozliczenia międzyokresowe przychodów, w tym:</t>
  </si>
  <si>
    <t>przychody za zajęcie pasa drogowego</t>
  </si>
  <si>
    <t>przychody z tyt. użytkowania wieczystego</t>
  </si>
  <si>
    <t>przychody z tyt. przekształcenia użytkowania wieczystego w prawo własności</t>
  </si>
  <si>
    <t>wykup lokali, budynków</t>
  </si>
  <si>
    <t>sprzedaż lokali mieszkaniowych, użytkowych</t>
  </si>
  <si>
    <t xml:space="preserve">wpłaty z ZUS za  pensjonariuszy </t>
  </si>
  <si>
    <t>Rozliczenia międzyokresowe kosztów bierne</t>
  </si>
  <si>
    <t>naprawy gwarancyjne</t>
  </si>
  <si>
    <t xml:space="preserve">usługi wykonane a niezafakturowane </t>
  </si>
  <si>
    <t>w tym: koszty mediów</t>
  </si>
  <si>
    <t>II.1.14. Łączna kwota otrzymanych przez jednostkę gwarancji i poręczeń niewykazanych w bilansie</t>
  </si>
  <si>
    <t>Otrzymane poręczenia i gwarancje</t>
  </si>
  <si>
    <t>II.1.15. Informacja o kwocie wypłaconych środków pieniężnych na świadczenia pracownicze*</t>
  </si>
  <si>
    <t>Kwota wypłaty
 w roku poprzednim</t>
  </si>
  <si>
    <t>Kwota wypłaty
 w roku bieżącym</t>
  </si>
  <si>
    <t>Świadczenia pracownicze</t>
  </si>
  <si>
    <t>* płatności wynikające z obowiązku wykonania świadczeń na rzecz pracowników (odprawy emerytalne, odprawy pośmiertne, ekwiwalent za urlop, nagrody jubileuszowe)</t>
  </si>
  <si>
    <t>II.1.16. Inne informacje</t>
  </si>
  <si>
    <t>II.1.16.a. Inwestycje finansowe długoterminowe i krótkoterminowe - zmiany w ciągu roku obrotowego</t>
  </si>
  <si>
    <t>Aktywa finansowe</t>
  </si>
  <si>
    <t xml:space="preserve">Długoterminowe aktywa finansowe </t>
  </si>
  <si>
    <t xml:space="preserve">Krótkoterminowe aktywa finansowe </t>
  </si>
  <si>
    <t xml:space="preserve">Akcje i udziały </t>
  </si>
  <si>
    <t>Inne papiery wartościowe</t>
  </si>
  <si>
    <t>Grunty stanowiące własność m.st. Warszawy oddane w wieczyste użytkowanie</t>
  </si>
  <si>
    <t>Środki trwałe będące w użytkowaniu przez Spółkę do czasu wniesienia ich aportem do Spółki</t>
  </si>
  <si>
    <t xml:space="preserve">Inne papiery wartościowe  </t>
  </si>
  <si>
    <t>Inne krótkoterminowe aktywa finansowe</t>
  </si>
  <si>
    <t>-  przeszacowanie</t>
  </si>
  <si>
    <t>-  nabycie</t>
  </si>
  <si>
    <t>-  przeniesienie</t>
  </si>
  <si>
    <t xml:space="preserve">-  odpisy z tytułu trwałej utraty wartości </t>
  </si>
  <si>
    <t>-  przeszacowanie</t>
  </si>
  <si>
    <t>-  sprzedaż</t>
  </si>
  <si>
    <t>-  likwidacja</t>
  </si>
  <si>
    <t xml:space="preserve">-  przeniesienie </t>
  </si>
  <si>
    <t xml:space="preserve">II.1.16.b. Należności krótkoterminowe netto </t>
  </si>
  <si>
    <t>Należności z tytułu dostaw i usług</t>
  </si>
  <si>
    <t>Należności od budżetów</t>
  </si>
  <si>
    <t>Należności z tytułu ubezpieczeń i innych świadczeń</t>
  </si>
  <si>
    <t>Pozostałe należności, w tym:</t>
  </si>
  <si>
    <t xml:space="preserve">należności dochodzone na drodze sądowej (wartość netto) </t>
  </si>
  <si>
    <t>wartość brutto</t>
  </si>
  <si>
    <t>odpis aktualizujący wartość należności dochodzonych 
na drodze sądowej</t>
  </si>
  <si>
    <t>z tytułu pożyczek mieszkaniowych.</t>
  </si>
  <si>
    <t>dochody budżetowe</t>
  </si>
  <si>
    <t>wadia i kaucje</t>
  </si>
  <si>
    <t>Rozliczenia z tytułu środków na wydatki budżetowe i z tytułu dochodów budżetowych</t>
  </si>
  <si>
    <t>II.2.1. Odpisy aktualizujące wartość zapasów</t>
  </si>
  <si>
    <t>Odpisy aktualizujące wartość zapasów na dzień bilansowy wynoszą:</t>
  </si>
  <si>
    <t>Stan na koniec roku obrotowego</t>
  </si>
  <si>
    <t>( środki trwałe wytworzone siłami własnymi )</t>
  </si>
  <si>
    <t>Rok poprzedni</t>
  </si>
  <si>
    <t>Rok obrotowy</t>
  </si>
  <si>
    <t>Środki trwałe oddane do użytkowania na dzień bilansowy:</t>
  </si>
  <si>
    <t>Środki trwałe w budowie na dzień bilansowy:</t>
  </si>
  <si>
    <t xml:space="preserve">w tym: </t>
  </si>
  <si>
    <t>skapitalizowane odsetki</t>
  </si>
  <si>
    <t>skapitalizowane różnice kursowe</t>
  </si>
  <si>
    <t>II.2.3. Przychody lub koszty o nadzwyczajnej wartości lub które wystąpiły incydentalnie</t>
  </si>
  <si>
    <t>Obroty roku poprzedniego</t>
  </si>
  <si>
    <t>Obroty roku bieżącego</t>
  </si>
  <si>
    <t>Przychody</t>
  </si>
  <si>
    <t xml:space="preserve">o nadzwyczajnej wartości </t>
  </si>
  <si>
    <t>które wystąpiły incydentalnie</t>
  </si>
  <si>
    <t>Koszty</t>
  </si>
  <si>
    <t>zakup środków chrony osobistej, odkażanie pomieszczeń - środki własne</t>
  </si>
  <si>
    <t>zakup usług dostępu do Internetu, sprzętu przydatnego do prowadzenia zajęć na odległość lub innego sposobu rezalizacji tych zajęć zgodnie z Rozporządzeniem Ministra Edukacji i Nauki z dnia 18.11.2020r. W związku z zapobieganiem, przeciwdziałaniem i zwalczaniem COVID-19</t>
  </si>
  <si>
    <t>2.4. Informacja o kwocie należności z tytułu podatków realizowanych przez organy podatkowe podległe ministrowi właściwemu do spraw finansów publicznych wykazywanych w sprawozdaniu z wykonania planu dochodów budżetowych</t>
  </si>
  <si>
    <t>Kwota należności z tytułu podatków realizowanych przez organy podatkowe podległe ministrowi własciwemu do spraw finansów publicznych wykazywanych w sprawozdaniu z wykonania planu dochodów budżetowych</t>
  </si>
  <si>
    <t>II.2.5. Inne informacje</t>
  </si>
  <si>
    <t xml:space="preserve">II.2.5.a. Struktura przychodów </t>
  </si>
  <si>
    <t>Struktura przychodów (RZiS)</t>
  </si>
  <si>
    <r>
      <t xml:space="preserve">Przychody netto ze sprzedaży produktów </t>
    </r>
    <r>
      <rPr>
        <sz val="9"/>
        <rFont val="Times New Roman"/>
        <family val="1"/>
        <charset val="238"/>
      </rPr>
      <t>w tym:</t>
    </r>
  </si>
  <si>
    <t>przychody z najmu i dzierżawy mienia związane z działalnością statutową</t>
  </si>
  <si>
    <t>opłaty za zarząd i użytkowanie wieczyste</t>
  </si>
  <si>
    <t>przychody z tyt. opłaty za bezumowne korzystanie z gruntu</t>
  </si>
  <si>
    <t>przychody z tyt. opłat za żywienie związane z działalnością statutową</t>
  </si>
  <si>
    <t>sprzedaż usług</t>
  </si>
  <si>
    <t>dotacje przedmiotowe i podmiotowe na pierwsze wyposażenie dla samorządowych zakładów budżetowych</t>
  </si>
  <si>
    <t>przychody z tytułu inwestycji liniowych</t>
  </si>
  <si>
    <t>inne (służebność gruntowa, rekompensata z tyt. utraty wartości nieruchomości, itd.)</t>
  </si>
  <si>
    <t>Zmiana stanu produktów (zwiększenie-wartość dodatnia, zmniejszenie-wartość ujemna)</t>
  </si>
  <si>
    <t xml:space="preserve">Koszt wytworzenia produktów na własne potrzeby jednostki </t>
  </si>
  <si>
    <t xml:space="preserve">Przychody netto ze sprzedaży towarów i materiałów </t>
  </si>
  <si>
    <t xml:space="preserve">Dotacje na finansowanie działalności podstawowej </t>
  </si>
  <si>
    <t xml:space="preserve">Przychody z tytułu dochodów budżetowych </t>
  </si>
  <si>
    <t>Podatki i opłaty lokalne, w tym:</t>
  </si>
  <si>
    <t>podatek od nieruchomości</t>
  </si>
  <si>
    <t>podatek od środków transportu</t>
  </si>
  <si>
    <t>podatek od czynności cywilno-prawnych</t>
  </si>
  <si>
    <t>podatek rolny, leśny</t>
  </si>
  <si>
    <t>opłata targowa</t>
  </si>
  <si>
    <t>opłata skarbowa</t>
  </si>
  <si>
    <t>inne</t>
  </si>
  <si>
    <t>Udziały w podatkach stanowiących dochód budżetu państwa, w tym:</t>
  </si>
  <si>
    <t>udział w podatku dochodowym od osób fizycznych</t>
  </si>
  <si>
    <t>udział w podatku dochodowym od osób prawnych</t>
  </si>
  <si>
    <t>Przychody z tytułu dotacji i subwencji, w tym:</t>
  </si>
  <si>
    <t>przychody z tytułu dotacji</t>
  </si>
  <si>
    <t>przychody z tytułu subwencji</t>
  </si>
  <si>
    <t>Pozostałe przychody, w tym:</t>
  </si>
  <si>
    <t>przychody związane z realizacją zadań z zakresu administracji rządowej</t>
  </si>
  <si>
    <t>przychody z tyt. odszkodowań</t>
  </si>
  <si>
    <t>przychody z tyt. opłat za pobyt (DPS, DDz, żłobki, przedszkola…)</t>
  </si>
  <si>
    <t>przychody z tyt. opłat za strefę płatnego parkowania</t>
  </si>
  <si>
    <t>przychody z tyt. mandatów</t>
  </si>
  <si>
    <t>przychody z tyt. opłat i kar za usuwanie drzew i krzewów</t>
  </si>
  <si>
    <t>przychody z tytułu porozumień między gminami</t>
  </si>
  <si>
    <t>przychody z tytułu zezwoleń na sprzedaż alkoholu</t>
  </si>
  <si>
    <t>przychody z tyt. opłat komunikacyjnych</t>
  </si>
  <si>
    <t>przychody z tyt. zajęcia pasa drogowego</t>
  </si>
  <si>
    <t>przychody z tytułu zwrotu kosztów dotacji oświatowej</t>
  </si>
  <si>
    <t>przychody z tytułu usług geodezyjno-kartograficznych</t>
  </si>
  <si>
    <t xml:space="preserve">opłaty za odpady komunalne </t>
  </si>
  <si>
    <t>inne ( z tyt. wydania legitymacji, zaświadczeń, z tyt. egzaminów, z tyt. licencji przewozowych)</t>
  </si>
  <si>
    <r>
      <t xml:space="preserve">Razem: </t>
    </r>
    <r>
      <rPr>
        <sz val="10"/>
        <color indexed="8"/>
        <rFont val="Times New Roman"/>
        <family val="1"/>
        <charset val="238"/>
      </rPr>
      <t/>
    </r>
  </si>
  <si>
    <t xml:space="preserve">II.2.5.b. Struktura kosztów usług obcych </t>
  </si>
  <si>
    <t>Usługi obce</t>
  </si>
  <si>
    <t>Zakup usług remontowych  § 427</t>
  </si>
  <si>
    <t>Zakup usług zdrowotnych § 428</t>
  </si>
  <si>
    <t>Zakup usług pozostałych § 430</t>
  </si>
  <si>
    <t>Zakup usług przez jednostki s. terytorialnego od innych jednostek s. terytorialnego § 433</t>
  </si>
  <si>
    <t>Zakup usług remontowo-konserwatorskich dotyczących obiektów zabytkowych będących w użytkowaniu jednostek budżetowych § 434</t>
  </si>
  <si>
    <t>Opłaty z tytułu zakupu usług telekomunikacyjnych § 436</t>
  </si>
  <si>
    <t>Zakup usług obejmujących tłumaczenia § 438</t>
  </si>
  <si>
    <t>Zakup usług obejmujących wykonanie ekspertyz, analiz i opinii  § 439</t>
  </si>
  <si>
    <t>Opłaty za administrowanie i czynsze za budynki, lokale i pomieszczenia garażowe § 440</t>
  </si>
  <si>
    <t xml:space="preserve">II. 2.5.c. Pozostałe przychody operacyjne </t>
  </si>
  <si>
    <t>Pozostałe przychody operacyjne</t>
  </si>
  <si>
    <t xml:space="preserve">Zysk ze zbycia niefinansowych aktywów trwałych, w tym: </t>
  </si>
  <si>
    <t>sprzedaż lokali lub nieruchomości</t>
  </si>
  <si>
    <t>sprzedaż pozostałych składników majątkowych</t>
  </si>
  <si>
    <t>opłaty z tyt. przekształcenia  wieczystego gruntów w prawo własności</t>
  </si>
  <si>
    <t>Dotacje</t>
  </si>
  <si>
    <t>Inne przychody operacyjne, w tym:</t>
  </si>
  <si>
    <t>opłaty za dzierżawę, najem nie związane z działalnością statutową</t>
  </si>
  <si>
    <t>opłaty za wyżywienie nie związane z działalnością statutową</t>
  </si>
  <si>
    <t>kary umowne, odszkodowania</t>
  </si>
  <si>
    <t>odpisane przedawnione, nieściągnięte, umorzone zobowiązania</t>
  </si>
  <si>
    <t>darowizny, nieodpłatnie otrzymane rzeczowe aktywa obrotowe</t>
  </si>
  <si>
    <t>rozwiązanie odpisu aktualizującego wartość należności</t>
  </si>
  <si>
    <t>rozwiązanie rezerw na zobowiązania</t>
  </si>
  <si>
    <t>rozwiązanie odpisów aktualizujących śr. trwałych, śr. trwałych w budowie oraz wartości niematerialnych i prawnych</t>
  </si>
  <si>
    <t xml:space="preserve">równowartość odpisów amortyzacyjnych od śr. trwałych oraz wartości niematerialnych i prawnych otrzymanych nieodpłatnie przez samorządowy zakład budżetowy, a także od środków trwałych oraz wartości niematerialnych i prawnych, na sfinansowanie których samorządowy zakład budżetowy otrzymał śr. pieniężne </t>
  </si>
  <si>
    <r>
      <rPr>
        <b/>
        <i/>
        <sz val="10"/>
        <rFont val="Times New Roman"/>
        <family val="1"/>
        <charset val="238"/>
      </rPr>
      <t>inne</t>
    </r>
    <r>
      <rPr>
        <i/>
        <sz val="10"/>
        <rFont val="Times New Roman"/>
        <family val="1"/>
        <charset val="238"/>
      </rPr>
      <t xml:space="preserve"> (zwroty kosztów sądowych, komorniczych lub zastępstwa procesowego, wynagrodzenie dla płatnika za terminową zapłatę, opłaty za ksero, przychody z tyt. zaokrąglenia podatków m. in. podatku VAT, zwroty VAT z lat. ub., zwroty kosztów upomnienia, nadwyżki inwentar., sprzedaż złomu, makulatury, sprzedaż materiałów przetargowych, opłata za wyrejestrowanie pojazdu itp.)</t>
    </r>
  </si>
  <si>
    <t>II.2.5.d. Pozostałe koszty operacyjne</t>
  </si>
  <si>
    <t>Pozostałe koszty operacyjne</t>
  </si>
  <si>
    <t>Koszty inwestycji finansowych ze środków własnych samorządowych zakładów budżetowych i dochodów jednostek budżetowych gromadzonych na wydzielonym rachunku (§ 607, § 608)</t>
  </si>
  <si>
    <t xml:space="preserve">Pozostałe koszty operacyjne, w tym: </t>
  </si>
  <si>
    <t>Odpisy należności przedawnionych, umorzonych, nieściągalnych</t>
  </si>
  <si>
    <t>Aktualizacja wartości aktywów niefinansowych, w tym:</t>
  </si>
  <si>
    <t>utworzenie odpisów aktual. śr. trwałych, śr. trwałych w budowie oraz wartości niematerialnych i prawnych</t>
  </si>
  <si>
    <t>odpis aktualizujący wartość nieruchomości inwestycyjnych</t>
  </si>
  <si>
    <t>odpis aktualizujący wartość należności</t>
  </si>
  <si>
    <t>umorzenie zaległości podatkowych w ramach pomocy publicznej</t>
  </si>
  <si>
    <t>Inne koszty operacyjne, w tym:</t>
  </si>
  <si>
    <t>z tyt. zaokrąglenia podatków ( w szczególności VAT)</t>
  </si>
  <si>
    <t>utworzonych rezerw na zobowiązania</t>
  </si>
  <si>
    <t>zapłacone odszkodowania, kary i grzywny</t>
  </si>
  <si>
    <t>nieodpłatnie przekazane rzeczowe aktywa obrotowe</t>
  </si>
  <si>
    <r>
      <rPr>
        <b/>
        <i/>
        <sz val="10"/>
        <color indexed="8"/>
        <rFont val="Times New Roman"/>
        <family val="1"/>
        <charset val="238"/>
      </rPr>
      <t>inne koszty operacyjne</t>
    </r>
    <r>
      <rPr>
        <i/>
        <sz val="10"/>
        <color indexed="8"/>
        <rFont val="Times New Roman"/>
        <family val="1"/>
        <charset val="238"/>
      </rPr>
      <t xml:space="preserve"> (koszty postępowania sądowego, egzekucyjnego lub komorniczego, opłaty notarialne, skarbowe,  niedobory inwentaryzacyjne uznane za niezawinione, odszkodowania w spawach o roszczenia ze stosunku pracy, zwrot dotacji z lat ubiegłych, itp..)</t>
    </r>
  </si>
  <si>
    <t xml:space="preserve">Razem:  </t>
  </si>
  <si>
    <t>II.2.5.e. Przychody finansowe</t>
  </si>
  <si>
    <t>Dywidendy i udziały w zyskach</t>
  </si>
  <si>
    <t xml:space="preserve">dywidendy </t>
  </si>
  <si>
    <t>zysk na sprzedaży udziałów i akcji</t>
  </si>
  <si>
    <t xml:space="preserve">Odsetki, w tym: </t>
  </si>
  <si>
    <t>odsetki za zwłokę w zapłacie należności, odsetki od rat kapitałowych i zaległości w spłacie należności z tyt. wykupu lokali użytkowych,  odsetki ustawowe z wyroków sądowych, odsetki od należności podatkowych itp.</t>
  </si>
  <si>
    <t>odsetki bankowe od środków na rachunku bankowym, odsetki od lokat</t>
  </si>
  <si>
    <t xml:space="preserve">Inne, w tym: </t>
  </si>
  <si>
    <t>dodatnie różnice kursowe</t>
  </si>
  <si>
    <t>rozwiązanie odpisów aktualizujących odsetki od należności</t>
  </si>
  <si>
    <t>rozwiązanie lub zmniejszenie odpisów aktualizujących wartość długoterminowych aktywów finansowych</t>
  </si>
  <si>
    <t>umorzone zobowiązania z tytułu kredytów i pożyczek</t>
  </si>
  <si>
    <t>rozwiązanie niewykorzystanych rezerw na odsetki z tyt. spraw sądowych lub odsetek z tyt. zobowiązań</t>
  </si>
  <si>
    <t>pozostałe przychody finansowe.</t>
  </si>
  <si>
    <t xml:space="preserve">II.2.5.f. Koszty finansowe </t>
  </si>
  <si>
    <t>odsetki od kredytów i pożyczek</t>
  </si>
  <si>
    <t xml:space="preserve"> odsetki od zobowiązań</t>
  </si>
  <si>
    <t xml:space="preserve">Inne, w tym:           </t>
  </si>
  <si>
    <t>korekty podatków</t>
  </si>
  <si>
    <t>korekty błędnych naliczeń odpłatności</t>
  </si>
  <si>
    <t>ujemne różnice kursowe</t>
  </si>
  <si>
    <t>utworzenie odpisu aktualizującego wartość długoterminowych aktywów finansowych</t>
  </si>
  <si>
    <t>utworzenie odpisu aktualizującego wartość odsetek od należności</t>
  </si>
  <si>
    <t>utworzenie rezerw na sprawy sądowe z tyt. odsetek</t>
  </si>
  <si>
    <t>umorzenie odsetek</t>
  </si>
  <si>
    <t>II.2.5.g. Istotne transakcje z podmiotami powiązanymi</t>
  </si>
  <si>
    <t>Nazwa jednostki</t>
  </si>
  <si>
    <t>Należności</t>
  </si>
  <si>
    <t>Zobowiązania</t>
  </si>
  <si>
    <t>Spółki, w których Miasto posiada 100% udziałów, akcji w tym:</t>
  </si>
  <si>
    <t>MPWIK</t>
  </si>
  <si>
    <t>……..</t>
  </si>
  <si>
    <t>Zakłady Opieki Zdrowotnej</t>
  </si>
  <si>
    <t>Instytucje Kultury</t>
  </si>
  <si>
    <t xml:space="preserve">II.3. Inne informacje niż wymienione powyżej, jeżeli mogłyby w istotny sposób wpłynąć na ocenę sytuacji majątkowej i finansowej oraz wynik finansowy jednostki </t>
  </si>
  <si>
    <r>
      <t xml:space="preserve">II.3.1. Informacja o stanie zatrudnienia </t>
    </r>
    <r>
      <rPr>
        <sz val="11"/>
        <color indexed="8"/>
        <rFont val="Times New Roman"/>
        <family val="1"/>
        <charset val="238"/>
      </rPr>
      <t>(osoby)</t>
    </r>
  </si>
  <si>
    <t>Stan zatrudnienia na koniec
 roku poprzedniego (osoby)</t>
  </si>
  <si>
    <t>Stan zatrudnienia na koniec 
roku obrotowego (osoby)</t>
  </si>
  <si>
    <t>Pracownicy ogółem</t>
  </si>
  <si>
    <t>II.3.2. Informacje o znaczących zdarzeniach dotyczących lat ubiegłych 
ujętych w sprawozdaniu finansowym roku obrotowego</t>
  </si>
  <si>
    <t>L.p.</t>
  </si>
  <si>
    <t>Opis zdarzenia</t>
  </si>
  <si>
    <t>Przyczyna ujęcia w sprawozdaniu finansowym roku obrotowego</t>
  </si>
  <si>
    <t>Wpływ na sprawozdanie finansowe</t>
  </si>
  <si>
    <t>3.</t>
  </si>
  <si>
    <t>4.</t>
  </si>
  <si>
    <t>5.</t>
  </si>
  <si>
    <t>6.</t>
  </si>
  <si>
    <t>7.</t>
  </si>
  <si>
    <t>8.</t>
  </si>
  <si>
    <t>II.3.3. Informacje o znaczących zdarzeniach jakie nastąpiły po dniu bilansowym a nieuwzględnionych w sprawozdaniu finansowym</t>
  </si>
  <si>
    <t xml:space="preserve">Przyczyna nieuwzględnienia w sprawozdaniu finansowym </t>
  </si>
  <si>
    <t>......................................</t>
  </si>
  <si>
    <t>..................................</t>
  </si>
  <si>
    <t>(główny księgowy)</t>
  </si>
  <si>
    <t>(rok, miesiąc, dzień)</t>
  </si>
  <si>
    <t>(kierownik jednostki)</t>
  </si>
  <si>
    <t>II.2.2. Koszt wytworzenia środków trwałych w budowie poniesiony w okresie.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</si>
</sst>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&quot;DM&quot;_-;\-* #,##0.00\ &quot;DM&quot;_-;_-* &quot;-&quot;??\ &quot;DM&quot;_-;_-@_-"/>
    <numFmt numFmtId="165" formatCode="#,##0.00;[Red]#,##0.00"/>
  </numFmts>
  <fonts count="52"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2"/>
      <color theme="1"/>
      <name val="Times New Roman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0"/>
      <name val="Arial CE"/>
      <charset val="238"/>
    </font>
    <font>
      <sz val="10"/>
      <color indexed="8"/>
      <name val="Arial"/>
      <family val="2"/>
    </font>
    <font>
      <b/>
      <sz val="10"/>
      <color indexed="8"/>
      <name val="Book Antiqua"/>
      <family val="1"/>
      <charset val="238"/>
    </font>
    <font>
      <sz val="10"/>
      <color indexed="8"/>
      <name val="Book Antiqua"/>
      <family val="1"/>
      <charset val="238"/>
    </font>
    <font>
      <b/>
      <sz val="11"/>
      <color theme="1"/>
      <name val="Times New Roman"/>
      <family val="1"/>
      <charset val="238"/>
    </font>
    <font>
      <sz val="9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i/>
      <sz val="10"/>
      <name val="Times New Roman"/>
      <family val="1"/>
      <charset val="238"/>
    </font>
    <font>
      <b/>
      <u/>
      <sz val="10"/>
      <color theme="1"/>
      <name val="Times New Roman"/>
      <family val="1"/>
      <charset val="238"/>
    </font>
    <font>
      <i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0"/>
      <color theme="1"/>
      <name val="Book Antiqua"/>
      <family val="1"/>
      <charset val="238"/>
    </font>
    <font>
      <b/>
      <u/>
      <sz val="10"/>
      <color theme="1"/>
      <name val="Book Antiqua"/>
      <family val="1"/>
      <charset val="238"/>
    </font>
    <font>
      <i/>
      <sz val="10"/>
      <color theme="1"/>
      <name val="Book Antiqua"/>
      <family val="1"/>
      <charset val="238"/>
    </font>
    <font>
      <b/>
      <u/>
      <sz val="10"/>
      <color indexed="8"/>
      <name val="Book Antiqua"/>
      <family val="1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9"/>
      <color theme="1"/>
      <name val="Times New Roman"/>
      <family val="1"/>
      <charset val="238"/>
    </font>
    <font>
      <i/>
      <sz val="9"/>
      <color rgb="FF000000"/>
      <name val="Times New Roman"/>
      <family val="1"/>
      <charset val="238"/>
    </font>
    <font>
      <b/>
      <sz val="9"/>
      <color theme="1"/>
      <name val="Verdana"/>
      <family val="2"/>
      <charset val="238"/>
    </font>
    <font>
      <b/>
      <sz val="11"/>
      <color indexed="8"/>
      <name val="Times New Roman"/>
      <family val="1"/>
      <charset val="238"/>
    </font>
    <font>
      <sz val="9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sz val="12"/>
      <color indexed="8"/>
      <name val="Times New Roman"/>
      <family val="1"/>
      <charset val="238"/>
    </font>
    <font>
      <sz val="10"/>
      <color theme="1"/>
      <name val="Czcionka tekstu podstawowego"/>
      <family val="2"/>
      <charset val="238"/>
    </font>
    <font>
      <b/>
      <sz val="10"/>
      <color indexed="8"/>
      <name val="Times New Roman"/>
      <family val="1"/>
      <charset val="238"/>
    </font>
    <font>
      <sz val="10"/>
      <color indexed="8"/>
      <name val="Times New Roman"/>
      <family val="1"/>
      <charset val="238"/>
    </font>
    <font>
      <sz val="9"/>
      <name val="Book Antiqua"/>
      <family val="1"/>
      <charset val="238"/>
    </font>
    <font>
      <b/>
      <u/>
      <sz val="9"/>
      <name val="Book Antiqua"/>
      <family val="1"/>
      <charset val="238"/>
    </font>
    <font>
      <i/>
      <sz val="10"/>
      <color indexed="8"/>
      <name val="Times New Roman"/>
      <family val="1"/>
      <charset val="238"/>
    </font>
    <font>
      <b/>
      <i/>
      <sz val="10"/>
      <color indexed="8"/>
      <name val="Times New Roman"/>
      <family val="1"/>
      <charset val="238"/>
    </font>
    <font>
      <sz val="8"/>
      <color indexed="8"/>
      <name val="Times New Roman"/>
      <family val="1"/>
      <charset val="238"/>
    </font>
    <font>
      <sz val="11"/>
      <name val="Arial CE"/>
      <charset val="238"/>
    </font>
    <font>
      <b/>
      <u/>
      <sz val="9"/>
      <color indexed="8"/>
      <name val="Book Antiqua"/>
      <family val="1"/>
      <charset val="238"/>
    </font>
    <font>
      <b/>
      <sz val="12"/>
      <color indexed="12"/>
      <name val="Book Antiqua"/>
      <family val="1"/>
      <charset val="238"/>
    </font>
    <font>
      <sz val="10"/>
      <color indexed="12"/>
      <name val="Book Antiqua"/>
      <family val="1"/>
      <charset val="238"/>
    </font>
    <font>
      <i/>
      <sz val="10"/>
      <name val="Times New Roman"/>
      <family val="1"/>
      <charset val="238"/>
    </font>
    <font>
      <b/>
      <sz val="12"/>
      <name val="Times New Roman"/>
      <family val="1"/>
      <charset val="238"/>
    </font>
    <font>
      <i/>
      <sz val="9"/>
      <color indexed="8"/>
      <name val="Times New Roman"/>
      <family val="1"/>
      <charset val="238"/>
    </font>
    <font>
      <sz val="9"/>
      <name val="Times New Roman"/>
      <family val="1"/>
      <charset val="238"/>
    </font>
    <font>
      <b/>
      <sz val="9"/>
      <color indexed="8"/>
      <name val="Times New Roman"/>
      <family val="1"/>
      <charset val="238"/>
    </font>
    <font>
      <b/>
      <sz val="9"/>
      <name val="Times New Roman"/>
      <family val="1"/>
      <charset val="238"/>
    </font>
    <font>
      <i/>
      <sz val="9"/>
      <name val="Times New Roman"/>
      <family val="1"/>
      <charset val="238"/>
    </font>
    <font>
      <sz val="11"/>
      <color indexed="8"/>
      <name val="Times New Roman"/>
      <family val="1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</fills>
  <borders count="11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rgb="FF000000"/>
      </top>
      <bottom/>
      <diagonal/>
    </border>
    <border>
      <left/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indexed="64"/>
      </bottom>
      <diagonal/>
    </border>
    <border>
      <left/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rgb="FF000000"/>
      </bottom>
      <diagonal/>
    </border>
    <border>
      <left/>
      <right style="medium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1" fillId="0" borderId="0" applyFont="0" applyFill="0" applyBorder="0" applyAlignment="0" applyProtection="0"/>
    <xf numFmtId="0" fontId="5" fillId="0" borderId="0"/>
    <xf numFmtId="0" fontId="6" fillId="0" borderId="0"/>
    <xf numFmtId="0" fontId="5" fillId="0" borderId="0"/>
    <xf numFmtId="0" fontId="1" fillId="0" borderId="0"/>
  </cellStyleXfs>
  <cellXfs count="934">
    <xf numFmtId="0" fontId="0" fillId="0" borderId="0" xfId="0"/>
    <xf numFmtId="0" fontId="2" fillId="0" borderId="0" xfId="0" applyFont="1"/>
    <xf numFmtId="0" fontId="0" fillId="0" borderId="0" xfId="0" applyAlignment="1"/>
    <xf numFmtId="0" fontId="3" fillId="0" borderId="0" xfId="0" applyFont="1" applyAlignment="1"/>
    <xf numFmtId="0" fontId="3" fillId="0" borderId="0" xfId="0" applyFont="1" applyAlignment="1">
      <alignment horizontal="left"/>
    </xf>
    <xf numFmtId="4" fontId="4" fillId="0" borderId="0" xfId="0" applyNumberFormat="1" applyFont="1" applyAlignment="1">
      <alignment horizontal="left"/>
    </xf>
    <xf numFmtId="0" fontId="4" fillId="0" borderId="0" xfId="2" applyFont="1" applyAlignment="1">
      <alignment horizontal="left" wrapText="1"/>
    </xf>
    <xf numFmtId="4" fontId="4" fillId="0" borderId="0" xfId="0" applyNumberFormat="1" applyFont="1" applyAlignment="1">
      <alignment horizontal="left" vertical="top"/>
    </xf>
    <xf numFmtId="4" fontId="8" fillId="0" borderId="0" xfId="0" applyNumberFormat="1" applyFont="1" applyAlignment="1">
      <alignment vertical="top"/>
    </xf>
    <xf numFmtId="4" fontId="8" fillId="0" borderId="0" xfId="0" applyNumberFormat="1" applyFont="1" applyAlignment="1">
      <alignment vertical="center"/>
    </xf>
    <xf numFmtId="0" fontId="11" fillId="0" borderId="2" xfId="0" applyFont="1" applyFill="1" applyBorder="1" applyAlignment="1">
      <alignment horizontal="center" wrapText="1"/>
    </xf>
    <xf numFmtId="0" fontId="11" fillId="0" borderId="1" xfId="0" applyFont="1" applyFill="1" applyBorder="1" applyAlignment="1">
      <alignment horizontal="center" wrapText="1"/>
    </xf>
    <xf numFmtId="0" fontId="0" fillId="0" borderId="0" xfId="0" applyAlignment="1">
      <alignment vertical="center"/>
    </xf>
    <xf numFmtId="0" fontId="11" fillId="0" borderId="20" xfId="0" applyFont="1" applyFill="1" applyBorder="1"/>
    <xf numFmtId="4" fontId="11" fillId="0" borderId="21" xfId="0" applyNumberFormat="1" applyFont="1" applyFill="1" applyBorder="1" applyAlignment="1">
      <alignment horizontal="right"/>
    </xf>
    <xf numFmtId="4" fontId="11" fillId="0" borderId="22" xfId="0" applyNumberFormat="1" applyFont="1" applyFill="1" applyBorder="1" applyAlignment="1">
      <alignment horizontal="right"/>
    </xf>
    <xf numFmtId="0" fontId="14" fillId="0" borderId="20" xfId="0" applyFont="1" applyFill="1" applyBorder="1"/>
    <xf numFmtId="2" fontId="14" fillId="0" borderId="21" xfId="0" applyNumberFormat="1" applyFont="1" applyFill="1" applyBorder="1" applyAlignment="1">
      <alignment horizontal="right"/>
    </xf>
    <xf numFmtId="4" fontId="14" fillId="0" borderId="21" xfId="0" applyNumberFormat="1" applyFont="1" applyFill="1" applyBorder="1" applyAlignment="1">
      <alignment horizontal="right"/>
    </xf>
    <xf numFmtId="4" fontId="14" fillId="0" borderId="22" xfId="0" applyNumberFormat="1" applyFont="1" applyFill="1" applyBorder="1" applyAlignment="1">
      <alignment horizontal="right"/>
    </xf>
    <xf numFmtId="4" fontId="14" fillId="0" borderId="23" xfId="0" applyNumberFormat="1" applyFont="1" applyFill="1" applyBorder="1" applyAlignment="1">
      <alignment horizontal="right"/>
    </xf>
    <xf numFmtId="2" fontId="14" fillId="0" borderId="23" xfId="0" applyNumberFormat="1" applyFont="1" applyFill="1" applyBorder="1" applyAlignment="1">
      <alignment horizontal="right"/>
    </xf>
    <xf numFmtId="0" fontId="11" fillId="0" borderId="16" xfId="0" applyFont="1" applyFill="1" applyBorder="1"/>
    <xf numFmtId="4" fontId="11" fillId="0" borderId="12" xfId="0" applyNumberFormat="1" applyFont="1" applyFill="1" applyBorder="1" applyAlignment="1">
      <alignment horizontal="right"/>
    </xf>
    <xf numFmtId="4" fontId="11" fillId="0" borderId="19" xfId="0" applyNumberFormat="1" applyFont="1" applyFill="1" applyBorder="1" applyAlignment="1">
      <alignment horizontal="right"/>
    </xf>
    <xf numFmtId="0" fontId="11" fillId="2" borderId="20" xfId="0" applyFont="1" applyFill="1" applyBorder="1"/>
    <xf numFmtId="4" fontId="11" fillId="2" borderId="21" xfId="0" applyNumberFormat="1" applyFont="1" applyFill="1" applyBorder="1" applyAlignment="1">
      <alignment horizontal="right"/>
    </xf>
    <xf numFmtId="4" fontId="11" fillId="2" borderId="22" xfId="0" applyNumberFormat="1" applyFont="1" applyFill="1" applyBorder="1" applyAlignment="1">
      <alignment horizontal="right"/>
    </xf>
    <xf numFmtId="0" fontId="11" fillId="2" borderId="24" xfId="0" applyFont="1" applyFill="1" applyBorder="1"/>
    <xf numFmtId="4" fontId="11" fillId="2" borderId="25" xfId="0" applyNumberFormat="1" applyFont="1" applyFill="1" applyBorder="1" applyAlignment="1">
      <alignment horizontal="right"/>
    </xf>
    <xf numFmtId="4" fontId="11" fillId="2" borderId="26" xfId="0" applyNumberFormat="1" applyFont="1" applyFill="1" applyBorder="1" applyAlignment="1">
      <alignment horizontal="right"/>
    </xf>
    <xf numFmtId="0" fontId="11" fillId="0" borderId="0" xfId="0" applyFont="1" applyFill="1" applyBorder="1"/>
    <xf numFmtId="4" fontId="11" fillId="0" borderId="0" xfId="0" applyNumberFormat="1" applyFont="1" applyFill="1" applyBorder="1" applyAlignment="1">
      <alignment horizontal="right"/>
    </xf>
    <xf numFmtId="0" fontId="15" fillId="0" borderId="0" xfId="0" applyFont="1" applyFill="1" applyBorder="1"/>
    <xf numFmtId="0" fontId="9" fillId="0" borderId="0" xfId="0" applyFont="1" applyAlignment="1">
      <alignment horizontal="left"/>
    </xf>
    <xf numFmtId="4" fontId="16" fillId="3" borderId="35" xfId="0" applyNumberFormat="1" applyFont="1" applyFill="1" applyBorder="1" applyAlignment="1">
      <alignment horizontal="right"/>
    </xf>
    <xf numFmtId="4" fontId="16" fillId="4" borderId="35" xfId="0" applyNumberFormat="1" applyFont="1" applyFill="1" applyBorder="1" applyAlignment="1">
      <alignment horizontal="right"/>
    </xf>
    <xf numFmtId="4" fontId="18" fillId="0" borderId="35" xfId="0" applyNumberFormat="1" applyFont="1" applyBorder="1" applyAlignment="1">
      <alignment horizontal="right"/>
    </xf>
    <xf numFmtId="2" fontId="18" fillId="0" borderId="35" xfId="0" applyNumberFormat="1" applyFont="1" applyBorder="1" applyAlignment="1">
      <alignment horizontal="right"/>
    </xf>
    <xf numFmtId="4" fontId="18" fillId="0" borderId="38" xfId="0" applyNumberFormat="1" applyFont="1" applyBorder="1" applyAlignment="1">
      <alignment horizontal="right"/>
    </xf>
    <xf numFmtId="4" fontId="16" fillId="4" borderId="34" xfId="0" applyNumberFormat="1" applyFont="1" applyFill="1" applyBorder="1" applyAlignment="1">
      <alignment horizontal="right"/>
    </xf>
    <xf numFmtId="4" fontId="18" fillId="0" borderId="35" xfId="0" applyNumberFormat="1" applyFont="1" applyFill="1" applyBorder="1" applyAlignment="1">
      <alignment horizontal="right"/>
    </xf>
    <xf numFmtId="4" fontId="16" fillId="0" borderId="35" xfId="0" applyNumberFormat="1" applyFont="1" applyFill="1" applyBorder="1" applyAlignment="1">
      <alignment horizontal="right"/>
    </xf>
    <xf numFmtId="4" fontId="16" fillId="3" borderId="44" xfId="0" applyNumberFormat="1" applyFont="1" applyFill="1" applyBorder="1" applyAlignment="1">
      <alignment horizontal="right"/>
    </xf>
    <xf numFmtId="0" fontId="22" fillId="0" borderId="0" xfId="4" applyFont="1" applyFill="1" applyAlignment="1" applyProtection="1">
      <alignment vertical="center" wrapText="1"/>
    </xf>
    <xf numFmtId="0" fontId="22" fillId="0" borderId="0" xfId="4" applyFont="1" applyFill="1" applyAlignment="1" applyProtection="1">
      <alignment vertical="center"/>
    </xf>
    <xf numFmtId="0" fontId="23" fillId="2" borderId="45" xfId="4" applyFont="1" applyFill="1" applyBorder="1" applyAlignment="1" applyProtection="1">
      <alignment horizontal="center" vertical="center" wrapText="1"/>
    </xf>
    <xf numFmtId="4" fontId="23" fillId="2" borderId="45" xfId="4" applyNumberFormat="1" applyFont="1" applyFill="1" applyBorder="1" applyAlignment="1" applyProtection="1">
      <alignment horizontal="center" vertical="center" wrapText="1"/>
    </xf>
    <xf numFmtId="0" fontId="23" fillId="2" borderId="5" xfId="4" applyFont="1" applyFill="1" applyBorder="1" applyAlignment="1" applyProtection="1">
      <alignment horizontal="center" vertical="center" wrapText="1"/>
    </xf>
    <xf numFmtId="0" fontId="23" fillId="0" borderId="32" xfId="4" applyFont="1" applyFill="1" applyBorder="1" applyAlignment="1" applyProtection="1">
      <alignment horizontal="center" vertical="center"/>
    </xf>
    <xf numFmtId="4" fontId="23" fillId="0" borderId="32" xfId="4" applyNumberFormat="1" applyFont="1" applyFill="1" applyBorder="1" applyAlignment="1" applyProtection="1">
      <alignment horizontal="center" vertical="center" wrapText="1"/>
    </xf>
    <xf numFmtId="0" fontId="23" fillId="0" borderId="46" xfId="4" applyFont="1" applyFill="1" applyBorder="1" applyAlignment="1" applyProtection="1">
      <alignment horizontal="center" vertical="center" wrapText="1"/>
    </xf>
    <xf numFmtId="0" fontId="23" fillId="2" borderId="47" xfId="4" applyFont="1" applyFill="1" applyBorder="1" applyAlignment="1" applyProtection="1">
      <alignment vertical="center" wrapText="1"/>
    </xf>
    <xf numFmtId="4" fontId="23" fillId="2" borderId="47" xfId="4" applyNumberFormat="1" applyFont="1" applyFill="1" applyBorder="1" applyAlignment="1" applyProtection="1">
      <alignment vertical="center"/>
    </xf>
    <xf numFmtId="4" fontId="23" fillId="2" borderId="48" xfId="4" applyNumberFormat="1" applyFont="1" applyFill="1" applyBorder="1" applyAlignment="1" applyProtection="1">
      <alignment vertical="center"/>
    </xf>
    <xf numFmtId="0" fontId="23" fillId="0" borderId="49" xfId="4" applyFont="1" applyFill="1" applyBorder="1" applyAlignment="1" applyProtection="1">
      <alignment vertical="center" wrapText="1"/>
    </xf>
    <xf numFmtId="4" fontId="23" fillId="0" borderId="49" xfId="4" applyNumberFormat="1" applyFont="1" applyFill="1" applyBorder="1" applyAlignment="1" applyProtection="1">
      <alignment vertical="center"/>
    </xf>
    <xf numFmtId="4" fontId="23" fillId="0" borderId="50" xfId="4" applyNumberFormat="1" applyFont="1" applyFill="1" applyBorder="1" applyAlignment="1" applyProtection="1">
      <alignment vertical="center"/>
    </xf>
    <xf numFmtId="0" fontId="22" fillId="0" borderId="51" xfId="4" applyFont="1" applyFill="1" applyBorder="1" applyAlignment="1" applyProtection="1">
      <alignment vertical="center" wrapText="1"/>
    </xf>
    <xf numFmtId="4" fontId="22" fillId="0" borderId="51" xfId="4" applyNumberFormat="1" applyFont="1" applyFill="1" applyBorder="1" applyAlignment="1" applyProtection="1">
      <alignment vertical="center"/>
      <protection locked="0"/>
    </xf>
    <xf numFmtId="4" fontId="22" fillId="0" borderId="52" xfId="4" applyNumberFormat="1" applyFont="1" applyFill="1" applyBorder="1" applyAlignment="1" applyProtection="1">
      <alignment vertical="center"/>
    </xf>
    <xf numFmtId="0" fontId="22" fillId="0" borderId="51" xfId="4" quotePrefix="1" applyFont="1" applyFill="1" applyBorder="1" applyAlignment="1" applyProtection="1">
      <alignment vertical="center" wrapText="1"/>
      <protection locked="0"/>
    </xf>
    <xf numFmtId="0" fontId="23" fillId="2" borderId="53" xfId="4" applyFont="1" applyFill="1" applyBorder="1" applyAlignment="1" applyProtection="1">
      <alignment vertical="center" wrapText="1"/>
    </xf>
    <xf numFmtId="4" fontId="23" fillId="2" borderId="53" xfId="4" applyNumberFormat="1" applyFont="1" applyFill="1" applyBorder="1" applyAlignment="1" applyProtection="1">
      <alignment vertical="center"/>
    </xf>
    <xf numFmtId="4" fontId="23" fillId="2" borderId="54" xfId="4" applyNumberFormat="1" applyFont="1" applyFill="1" applyBorder="1" applyAlignment="1" applyProtection="1">
      <alignment vertical="center"/>
    </xf>
    <xf numFmtId="0" fontId="23" fillId="0" borderId="55" xfId="4" applyFont="1" applyFill="1" applyBorder="1" applyAlignment="1" applyProtection="1">
      <alignment horizontal="centerContinuous" vertical="center"/>
    </xf>
    <xf numFmtId="0" fontId="22" fillId="0" borderId="0" xfId="4" applyFont="1" applyFill="1" applyBorder="1" applyAlignment="1" applyProtection="1">
      <alignment vertical="center"/>
    </xf>
    <xf numFmtId="0" fontId="22" fillId="0" borderId="46" xfId="4" applyFont="1" applyFill="1" applyBorder="1" applyAlignment="1" applyProtection="1">
      <alignment vertical="center"/>
    </xf>
    <xf numFmtId="0" fontId="22" fillId="0" borderId="51" xfId="4" applyFont="1" applyFill="1" applyBorder="1" applyAlignment="1" applyProtection="1">
      <alignment vertical="center" wrapText="1"/>
      <protection locked="0"/>
    </xf>
    <xf numFmtId="0" fontId="11" fillId="3" borderId="21" xfId="0" applyFont="1" applyFill="1" applyBorder="1" applyAlignment="1">
      <alignment horizontal="center" wrapText="1"/>
    </xf>
    <xf numFmtId="0" fontId="15" fillId="0" borderId="21" xfId="0" applyFont="1" applyBorder="1" applyAlignment="1">
      <alignment wrapText="1"/>
    </xf>
    <xf numFmtId="4" fontId="15" fillId="0" borderId="21" xfId="0" applyNumberFormat="1" applyFont="1" applyBorder="1" applyAlignment="1">
      <alignment horizontal="right"/>
    </xf>
    <xf numFmtId="0" fontId="15" fillId="0" borderId="23" xfId="0" applyFont="1" applyBorder="1" applyAlignment="1">
      <alignment wrapText="1"/>
    </xf>
    <xf numFmtId="0" fontId="15" fillId="0" borderId="14" xfId="0" applyFont="1" applyBorder="1" applyAlignment="1">
      <alignment wrapText="1"/>
    </xf>
    <xf numFmtId="4" fontId="15" fillId="0" borderId="14" xfId="0" applyNumberFormat="1" applyFont="1" applyBorder="1" applyAlignment="1">
      <alignment horizontal="right"/>
    </xf>
    <xf numFmtId="2" fontId="15" fillId="0" borderId="14" xfId="0" applyNumberFormat="1" applyFont="1" applyBorder="1" applyAlignment="1">
      <alignment horizontal="right"/>
    </xf>
    <xf numFmtId="0" fontId="15" fillId="0" borderId="0" xfId="0" applyFont="1" applyBorder="1" applyAlignment="1">
      <alignment wrapText="1"/>
    </xf>
    <xf numFmtId="4" fontId="15" fillId="0" borderId="0" xfId="0" applyNumberFormat="1" applyFont="1" applyBorder="1" applyAlignment="1">
      <alignment horizontal="right"/>
    </xf>
    <xf numFmtId="2" fontId="15" fillId="0" borderId="0" xfId="0" applyNumberFormat="1" applyFont="1" applyBorder="1" applyAlignment="1">
      <alignment horizontal="right"/>
    </xf>
    <xf numFmtId="0" fontId="11" fillId="3" borderId="59" xfId="0" applyFont="1" applyFill="1" applyBorder="1" applyAlignment="1">
      <alignment horizontal="center" wrapText="1"/>
    </xf>
    <xf numFmtId="0" fontId="11" fillId="3" borderId="12" xfId="0" applyFont="1" applyFill="1" applyBorder="1" applyAlignment="1">
      <alignment horizontal="center" wrapText="1"/>
    </xf>
    <xf numFmtId="0" fontId="11" fillId="3" borderId="50" xfId="0" applyFont="1" applyFill="1" applyBorder="1" applyAlignment="1">
      <alignment horizontal="center" wrapText="1"/>
    </xf>
    <xf numFmtId="0" fontId="11" fillId="3" borderId="60" xfId="0" applyFont="1" applyFill="1" applyBorder="1" applyAlignment="1">
      <alignment horizontal="center" wrapText="1"/>
    </xf>
    <xf numFmtId="0" fontId="11" fillId="3" borderId="61" xfId="0" applyFont="1" applyFill="1" applyBorder="1" applyAlignment="1">
      <alignment horizontal="center" wrapText="1"/>
    </xf>
    <xf numFmtId="0" fontId="11" fillId="3" borderId="62" xfId="0" applyFont="1" applyFill="1" applyBorder="1" applyAlignment="1">
      <alignment horizontal="center" wrapText="1"/>
    </xf>
    <xf numFmtId="0" fontId="11" fillId="0" borderId="49" xfId="0" applyFont="1" applyBorder="1" applyAlignment="1">
      <alignment wrapText="1"/>
    </xf>
    <xf numFmtId="4" fontId="11" fillId="0" borderId="59" xfId="0" applyNumberFormat="1" applyFont="1" applyBorder="1" applyAlignment="1">
      <alignment horizontal="right"/>
    </xf>
    <xf numFmtId="4" fontId="11" fillId="0" borderId="12" xfId="0" applyNumberFormat="1" applyFont="1" applyBorder="1" applyAlignment="1">
      <alignment horizontal="right"/>
    </xf>
    <xf numFmtId="4" fontId="8" fillId="0" borderId="12" xfId="0" applyNumberFormat="1" applyFont="1" applyBorder="1" applyAlignment="1">
      <alignment vertical="center"/>
    </xf>
    <xf numFmtId="4" fontId="8" fillId="0" borderId="50" xfId="0" applyNumberFormat="1" applyFont="1" applyBorder="1" applyAlignment="1">
      <alignment vertical="center"/>
    </xf>
    <xf numFmtId="4" fontId="8" fillId="0" borderId="63" xfId="0" applyNumberFormat="1" applyFont="1" applyBorder="1" applyAlignment="1">
      <alignment vertical="center"/>
    </xf>
    <xf numFmtId="4" fontId="11" fillId="0" borderId="50" xfId="0" applyNumberFormat="1" applyFont="1" applyBorder="1" applyAlignment="1">
      <alignment horizontal="right"/>
    </xf>
    <xf numFmtId="0" fontId="26" fillId="0" borderId="49" xfId="0" applyFont="1" applyFill="1" applyBorder="1" applyAlignment="1">
      <alignment vertical="center" wrapText="1"/>
    </xf>
    <xf numFmtId="2" fontId="15" fillId="0" borderId="59" xfId="0" applyNumberFormat="1" applyFont="1" applyBorder="1" applyAlignment="1">
      <alignment wrapText="1"/>
    </xf>
    <xf numFmtId="2" fontId="15" fillId="0" borderId="12" xfId="0" applyNumberFormat="1" applyFont="1" applyBorder="1" applyAlignment="1">
      <alignment wrapText="1"/>
    </xf>
    <xf numFmtId="2" fontId="15" fillId="0" borderId="50" xfId="0" applyNumberFormat="1" applyFont="1" applyBorder="1" applyAlignment="1">
      <alignment wrapText="1"/>
    </xf>
    <xf numFmtId="0" fontId="26" fillId="0" borderId="64" xfId="0" applyFont="1" applyFill="1" applyBorder="1" applyAlignment="1">
      <alignment vertical="center" wrapText="1"/>
    </xf>
    <xf numFmtId="4" fontId="15" fillId="0" borderId="59" xfId="0" applyNumberFormat="1" applyFont="1" applyBorder="1" applyAlignment="1">
      <alignment horizontal="right"/>
    </xf>
    <xf numFmtId="2" fontId="15" fillId="0" borderId="12" xfId="0" applyNumberFormat="1" applyFont="1" applyBorder="1" applyAlignment="1">
      <alignment horizontal="right"/>
    </xf>
    <xf numFmtId="2" fontId="15" fillId="0" borderId="50" xfId="0" applyNumberFormat="1" applyFont="1" applyBorder="1" applyAlignment="1">
      <alignment horizontal="right"/>
    </xf>
    <xf numFmtId="0" fontId="11" fillId="2" borderId="53" xfId="0" applyFont="1" applyFill="1" applyBorder="1" applyAlignment="1">
      <alignment wrapText="1"/>
    </xf>
    <xf numFmtId="4" fontId="16" fillId="2" borderId="65" xfId="0" applyNumberFormat="1" applyFont="1" applyFill="1" applyBorder="1" applyAlignment="1">
      <alignment horizontal="right"/>
    </xf>
    <xf numFmtId="4" fontId="16" fillId="2" borderId="66" xfId="0" applyNumberFormat="1" applyFont="1" applyFill="1" applyBorder="1" applyAlignment="1">
      <alignment horizontal="right"/>
    </xf>
    <xf numFmtId="4" fontId="16" fillId="2" borderId="67" xfId="0" applyNumberFormat="1" applyFont="1" applyFill="1" applyBorder="1" applyAlignment="1">
      <alignment horizontal="right"/>
    </xf>
    <xf numFmtId="4" fontId="16" fillId="2" borderId="2" xfId="0" applyNumberFormat="1" applyFont="1" applyFill="1" applyBorder="1" applyAlignment="1">
      <alignment horizontal="right"/>
    </xf>
    <xf numFmtId="4" fontId="16" fillId="2" borderId="68" xfId="0" applyNumberFormat="1" applyFont="1" applyFill="1" applyBorder="1" applyAlignment="1">
      <alignment horizontal="right"/>
    </xf>
    <xf numFmtId="4" fontId="16" fillId="2" borderId="69" xfId="0" applyNumberFormat="1" applyFont="1" applyFill="1" applyBorder="1" applyAlignment="1">
      <alignment horizontal="right"/>
    </xf>
    <xf numFmtId="4" fontId="16" fillId="2" borderId="54" xfId="0" applyNumberFormat="1" applyFont="1" applyFill="1" applyBorder="1" applyAlignment="1">
      <alignment horizontal="right"/>
    </xf>
    <xf numFmtId="0" fontId="15" fillId="3" borderId="70" xfId="0" applyFont="1" applyFill="1" applyBorder="1" applyAlignment="1">
      <alignment horizontal="center" wrapText="1"/>
    </xf>
    <xf numFmtId="0" fontId="11" fillId="3" borderId="71" xfId="0" applyFont="1" applyFill="1" applyBorder="1" applyAlignment="1">
      <alignment horizontal="center" wrapText="1"/>
    </xf>
    <xf numFmtId="0" fontId="11" fillId="3" borderId="72" xfId="0" applyFont="1" applyFill="1" applyBorder="1" applyAlignment="1">
      <alignment horizontal="center" wrapText="1"/>
    </xf>
    <xf numFmtId="0" fontId="15" fillId="0" borderId="73" xfId="0" applyFont="1" applyBorder="1" applyAlignment="1">
      <alignment wrapText="1"/>
    </xf>
    <xf numFmtId="4" fontId="15" fillId="0" borderId="69" xfId="0" applyNumberFormat="1" applyFont="1" applyBorder="1" applyAlignment="1">
      <alignment horizontal="right"/>
    </xf>
    <xf numFmtId="4" fontId="15" fillId="0" borderId="74" xfId="0" applyNumberFormat="1" applyFont="1" applyBorder="1" applyAlignment="1">
      <alignment horizontal="right"/>
    </xf>
    <xf numFmtId="4" fontId="15" fillId="0" borderId="22" xfId="0" applyNumberFormat="1" applyFont="1" applyBorder="1" applyAlignment="1">
      <alignment horizontal="right"/>
    </xf>
    <xf numFmtId="4" fontId="15" fillId="0" borderId="23" xfId="0" applyNumberFormat="1" applyFont="1" applyBorder="1" applyAlignment="1">
      <alignment horizontal="right"/>
    </xf>
    <xf numFmtId="4" fontId="15" fillId="0" borderId="78" xfId="0" applyNumberFormat="1" applyFont="1" applyBorder="1" applyAlignment="1">
      <alignment horizontal="right"/>
    </xf>
    <xf numFmtId="4" fontId="15" fillId="0" borderId="14" xfId="0" applyNumberFormat="1" applyFont="1" applyFill="1" applyBorder="1" applyAlignment="1">
      <alignment horizontal="right"/>
    </xf>
    <xf numFmtId="4" fontId="15" fillId="0" borderId="15" xfId="0" applyNumberFormat="1" applyFont="1" applyFill="1" applyBorder="1" applyAlignment="1">
      <alignment horizontal="right"/>
    </xf>
    <xf numFmtId="4" fontId="15" fillId="0" borderId="21" xfId="0" applyNumberFormat="1" applyFont="1" applyFill="1" applyBorder="1" applyAlignment="1">
      <alignment horizontal="right"/>
    </xf>
    <xf numFmtId="4" fontId="15" fillId="0" borderId="22" xfId="0" applyNumberFormat="1" applyFont="1" applyFill="1" applyBorder="1" applyAlignment="1">
      <alignment horizontal="right"/>
    </xf>
    <xf numFmtId="4" fontId="29" fillId="0" borderId="0" xfId="0" applyNumberFormat="1" applyFont="1" applyAlignment="1">
      <alignment vertical="center"/>
    </xf>
    <xf numFmtId="4" fontId="30" fillId="0" borderId="0" xfId="0" applyNumberFormat="1" applyFont="1" applyAlignment="1">
      <alignment vertical="center" wrapText="1"/>
    </xf>
    <xf numFmtId="4" fontId="31" fillId="0" borderId="0" xfId="0" applyNumberFormat="1" applyFont="1" applyAlignment="1">
      <alignment vertical="center" wrapText="1"/>
    </xf>
    <xf numFmtId="4" fontId="33" fillId="5" borderId="45" xfId="0" applyNumberFormat="1" applyFont="1" applyFill="1" applyBorder="1" applyAlignment="1">
      <alignment horizontal="center" vertical="center" wrapText="1"/>
    </xf>
    <xf numFmtId="4" fontId="33" fillId="5" borderId="4" xfId="0" applyNumberFormat="1" applyFont="1" applyFill="1" applyBorder="1" applyAlignment="1">
      <alignment horizontal="center" vertical="center" wrapText="1"/>
    </xf>
    <xf numFmtId="4" fontId="23" fillId="2" borderId="4" xfId="0" applyNumberFormat="1" applyFont="1" applyFill="1" applyBorder="1" applyAlignment="1">
      <alignment horizontal="center" vertical="center" wrapText="1"/>
    </xf>
    <xf numFmtId="4" fontId="33" fillId="5" borderId="5" xfId="0" applyNumberFormat="1" applyFont="1" applyFill="1" applyBorder="1" applyAlignment="1">
      <alignment horizontal="center" vertical="center" wrapText="1"/>
    </xf>
    <xf numFmtId="4" fontId="33" fillId="0" borderId="70" xfId="0" applyNumberFormat="1" applyFont="1" applyBorder="1" applyAlignment="1">
      <alignment vertical="center"/>
    </xf>
    <xf numFmtId="4" fontId="23" fillId="0" borderId="6" xfId="0" applyNumberFormat="1" applyFont="1" applyFill="1" applyBorder="1" applyAlignment="1">
      <alignment horizontal="left" vertical="center" wrapText="1"/>
    </xf>
    <xf numFmtId="4" fontId="33" fillId="0" borderId="47" xfId="0" applyNumberFormat="1" applyFont="1" applyFill="1" applyBorder="1" applyAlignment="1">
      <alignment vertical="center"/>
    </xf>
    <xf numFmtId="4" fontId="33" fillId="0" borderId="57" xfId="0" applyNumberFormat="1" applyFont="1" applyBorder="1" applyAlignment="1">
      <alignment vertical="center"/>
    </xf>
    <xf numFmtId="4" fontId="33" fillId="0" borderId="47" xfId="0" applyNumberFormat="1" applyFont="1" applyBorder="1" applyAlignment="1">
      <alignment vertical="center"/>
    </xf>
    <xf numFmtId="4" fontId="33" fillId="0" borderId="48" xfId="0" applyNumberFormat="1" applyFont="1" applyBorder="1" applyAlignment="1">
      <alignment vertical="center"/>
    </xf>
    <xf numFmtId="4" fontId="33" fillId="0" borderId="63" xfId="0" applyNumberFormat="1" applyFont="1" applyBorder="1" applyAlignment="1">
      <alignment vertical="center"/>
    </xf>
    <xf numFmtId="4" fontId="33" fillId="0" borderId="79" xfId="0" applyNumberFormat="1" applyFont="1" applyBorder="1" applyAlignment="1">
      <alignment vertical="center"/>
    </xf>
    <xf numFmtId="4" fontId="33" fillId="0" borderId="49" xfId="0" applyNumberFormat="1" applyFont="1" applyFill="1" applyBorder="1" applyAlignment="1">
      <alignment vertical="center"/>
    </xf>
    <xf numFmtId="4" fontId="33" fillId="0" borderId="80" xfId="0" applyNumberFormat="1" applyFont="1" applyBorder="1" applyAlignment="1">
      <alignment vertical="center"/>
    </xf>
    <xf numFmtId="4" fontId="33" fillId="0" borderId="49" xfId="0" applyNumberFormat="1" applyFont="1" applyBorder="1" applyAlignment="1">
      <alignment vertical="center"/>
    </xf>
    <xf numFmtId="4" fontId="33" fillId="0" borderId="50" xfId="0" applyNumberFormat="1" applyFont="1" applyBorder="1" applyAlignment="1">
      <alignment vertical="center"/>
    </xf>
    <xf numFmtId="4" fontId="34" fillId="0" borderId="63" xfId="0" applyNumberFormat="1" applyFont="1" applyBorder="1" applyAlignment="1">
      <alignment vertical="center"/>
    </xf>
    <xf numFmtId="4" fontId="34" fillId="0" borderId="79" xfId="0" applyNumberFormat="1" applyFont="1" applyBorder="1" applyAlignment="1">
      <alignment vertical="center"/>
    </xf>
    <xf numFmtId="3" fontId="34" fillId="0" borderId="49" xfId="0" applyNumberFormat="1" applyFont="1" applyFill="1" applyBorder="1" applyAlignment="1">
      <alignment vertical="center"/>
    </xf>
    <xf numFmtId="4" fontId="34" fillId="0" borderId="80" xfId="0" applyNumberFormat="1" applyFont="1" applyBorder="1" applyAlignment="1">
      <alignment vertical="center"/>
    </xf>
    <xf numFmtId="4" fontId="34" fillId="0" borderId="49" xfId="0" applyNumberFormat="1" applyFont="1" applyBorder="1" applyAlignment="1">
      <alignment vertical="center"/>
    </xf>
    <xf numFmtId="4" fontId="34" fillId="0" borderId="50" xfId="0" applyNumberFormat="1" applyFont="1" applyBorder="1" applyAlignment="1">
      <alignment vertical="center"/>
    </xf>
    <xf numFmtId="4" fontId="34" fillId="0" borderId="81" xfId="0" applyNumberFormat="1" applyFont="1" applyBorder="1" applyAlignment="1">
      <alignment vertical="center"/>
    </xf>
    <xf numFmtId="4" fontId="34" fillId="0" borderId="82" xfId="0" applyNumberFormat="1" applyFont="1" applyBorder="1" applyAlignment="1">
      <alignment vertical="center"/>
    </xf>
    <xf numFmtId="3" fontId="34" fillId="0" borderId="83" xfId="0" applyNumberFormat="1" applyFont="1" applyFill="1" applyBorder="1" applyAlignment="1">
      <alignment vertical="center"/>
    </xf>
    <xf numFmtId="4" fontId="34" fillId="0" borderId="84" xfId="0" applyNumberFormat="1" applyFont="1" applyBorder="1" applyAlignment="1">
      <alignment vertical="center"/>
    </xf>
    <xf numFmtId="4" fontId="34" fillId="0" borderId="83" xfId="0" applyNumberFormat="1" applyFont="1" applyBorder="1" applyAlignment="1">
      <alignment vertical="center"/>
    </xf>
    <xf numFmtId="4" fontId="34" fillId="0" borderId="85" xfId="0" applyNumberFormat="1" applyFont="1" applyBorder="1" applyAlignment="1">
      <alignment vertical="center"/>
    </xf>
    <xf numFmtId="4" fontId="33" fillId="0" borderId="86" xfId="0" applyNumberFormat="1" applyFont="1" applyBorder="1" applyAlignment="1">
      <alignment vertical="center"/>
    </xf>
    <xf numFmtId="4" fontId="33" fillId="5" borderId="87" xfId="0" applyNumberFormat="1" applyFont="1" applyFill="1" applyBorder="1" applyAlignment="1">
      <alignment vertical="center"/>
    </xf>
    <xf numFmtId="4" fontId="33" fillId="5" borderId="45" xfId="0" applyNumberFormat="1" applyFont="1" applyFill="1" applyBorder="1" applyAlignment="1">
      <alignment vertical="center"/>
    </xf>
    <xf numFmtId="4" fontId="33" fillId="0" borderId="60" xfId="0" applyNumberFormat="1" applyFont="1" applyBorder="1" applyAlignment="1">
      <alignment vertical="center"/>
    </xf>
    <xf numFmtId="4" fontId="23" fillId="0" borderId="45" xfId="0" applyNumberFormat="1" applyFont="1" applyFill="1" applyBorder="1" applyAlignment="1">
      <alignment horizontal="left" vertical="center" wrapText="1"/>
    </xf>
    <xf numFmtId="4" fontId="33" fillId="0" borderId="58" xfId="0" applyNumberFormat="1" applyFont="1" applyFill="1" applyBorder="1" applyAlignment="1">
      <alignment vertical="center"/>
    </xf>
    <xf numFmtId="4" fontId="33" fillId="0" borderId="88" xfId="0" applyNumberFormat="1" applyFont="1" applyBorder="1" applyAlignment="1">
      <alignment vertical="center"/>
    </xf>
    <xf numFmtId="4" fontId="33" fillId="0" borderId="58" xfId="0" applyNumberFormat="1" applyFont="1" applyBorder="1" applyAlignment="1">
      <alignment vertical="center"/>
    </xf>
    <xf numFmtId="4" fontId="33" fillId="0" borderId="62" xfId="0" applyNumberFormat="1" applyFont="1" applyBorder="1" applyAlignment="1">
      <alignment vertical="center"/>
    </xf>
    <xf numFmtId="4" fontId="33" fillId="5" borderId="86" xfId="0" applyNumberFormat="1" applyFont="1" applyFill="1" applyBorder="1" applyAlignment="1">
      <alignment vertical="center"/>
    </xf>
    <xf numFmtId="4" fontId="33" fillId="5" borderId="4" xfId="0" applyNumberFormat="1" applyFont="1" applyFill="1" applyBorder="1" applyAlignment="1">
      <alignment vertical="center"/>
    </xf>
    <xf numFmtId="4" fontId="33" fillId="5" borderId="5" xfId="0" applyNumberFormat="1" applyFont="1" applyFill="1" applyBorder="1" applyAlignment="1">
      <alignment vertical="center"/>
    </xf>
    <xf numFmtId="4" fontId="34" fillId="0" borderId="0" xfId="0" applyNumberFormat="1" applyFont="1" applyFill="1" applyBorder="1" applyAlignment="1" applyProtection="1">
      <alignment vertical="center"/>
      <protection locked="0"/>
    </xf>
    <xf numFmtId="4" fontId="29" fillId="0" borderId="0" xfId="0" applyNumberFormat="1" applyFont="1" applyFill="1" applyBorder="1" applyAlignment="1" applyProtection="1">
      <alignment vertical="center"/>
      <protection locked="0"/>
    </xf>
    <xf numFmtId="4" fontId="34" fillId="5" borderId="89" xfId="0" applyNumberFormat="1" applyFont="1" applyFill="1" applyBorder="1" applyAlignment="1" applyProtection="1">
      <alignment horizontal="center" vertical="center" wrapText="1"/>
      <protection locked="0"/>
    </xf>
    <xf numFmtId="4" fontId="34" fillId="5" borderId="29" xfId="0" applyNumberFormat="1" applyFont="1" applyFill="1" applyBorder="1" applyAlignment="1" applyProtection="1">
      <alignment horizontal="center" vertical="center" wrapText="1"/>
      <protection locked="0"/>
    </xf>
    <xf numFmtId="49" fontId="34" fillId="0" borderId="47" xfId="0" applyNumberFormat="1" applyFont="1" applyFill="1" applyBorder="1" applyAlignment="1" applyProtection="1">
      <alignment vertical="center"/>
      <protection locked="0"/>
    </xf>
    <xf numFmtId="4" fontId="33" fillId="0" borderId="56" xfId="0" applyNumberFormat="1" applyFont="1" applyFill="1" applyBorder="1" applyAlignment="1" applyProtection="1">
      <alignment vertical="center"/>
      <protection locked="0"/>
    </xf>
    <xf numFmtId="4" fontId="34" fillId="0" borderId="47" xfId="0" applyNumberFormat="1" applyFont="1" applyFill="1" applyBorder="1" applyAlignment="1" applyProtection="1">
      <alignment vertical="center"/>
      <protection locked="0"/>
    </xf>
    <xf numFmtId="4" fontId="33" fillId="0" borderId="47" xfId="0" applyNumberFormat="1" applyFont="1" applyFill="1" applyBorder="1" applyAlignment="1" applyProtection="1">
      <alignment vertical="center"/>
      <protection locked="0"/>
    </xf>
    <xf numFmtId="49" fontId="33" fillId="0" borderId="58" xfId="0" applyNumberFormat="1" applyFont="1" applyFill="1" applyBorder="1" applyAlignment="1" applyProtection="1">
      <alignment vertical="center"/>
      <protection locked="0"/>
    </xf>
    <xf numFmtId="4" fontId="33" fillId="0" borderId="93" xfId="0" applyNumberFormat="1" applyFont="1" applyFill="1" applyBorder="1" applyAlignment="1" applyProtection="1">
      <alignment vertical="center"/>
      <protection locked="0"/>
    </xf>
    <xf numFmtId="4" fontId="33" fillId="0" borderId="58" xfId="0" applyNumberFormat="1" applyFont="1" applyFill="1" applyBorder="1" applyAlignment="1" applyProtection="1">
      <alignment vertical="center"/>
      <protection locked="0"/>
    </xf>
    <xf numFmtId="4" fontId="34" fillId="0" borderId="32" xfId="0" applyNumberFormat="1" applyFont="1" applyFill="1" applyBorder="1" applyAlignment="1" applyProtection="1">
      <alignment vertical="center"/>
      <protection locked="0"/>
    </xf>
    <xf numFmtId="49" fontId="34" fillId="0" borderId="58" xfId="0" applyNumberFormat="1" applyFont="1" applyFill="1" applyBorder="1" applyAlignment="1" applyProtection="1">
      <alignment vertical="center"/>
      <protection locked="0"/>
    </xf>
    <xf numFmtId="4" fontId="33" fillId="0" borderId="92" xfId="0" applyNumberFormat="1" applyFont="1" applyFill="1" applyBorder="1" applyAlignment="1" applyProtection="1">
      <alignment vertical="center"/>
    </xf>
    <xf numFmtId="4" fontId="34" fillId="0" borderId="49" xfId="0" applyNumberFormat="1" applyFont="1" applyFill="1" applyBorder="1" applyAlignment="1" applyProtection="1">
      <alignment vertical="center"/>
      <protection locked="0"/>
    </xf>
    <xf numFmtId="4" fontId="33" fillId="0" borderId="49" xfId="0" applyNumberFormat="1" applyFont="1" applyFill="1" applyBorder="1" applyAlignment="1" applyProtection="1">
      <alignment vertical="center"/>
      <protection locked="0"/>
    </xf>
    <xf numFmtId="4" fontId="34" fillId="0" borderId="92" xfId="0" applyNumberFormat="1" applyFont="1" applyFill="1" applyBorder="1" applyAlignment="1" applyProtection="1">
      <alignment vertical="center"/>
    </xf>
    <xf numFmtId="49" fontId="34" fillId="0" borderId="49" xfId="0" applyNumberFormat="1" applyFont="1" applyFill="1" applyBorder="1" applyAlignment="1" applyProtection="1">
      <alignment vertical="center"/>
      <protection locked="0"/>
    </xf>
    <xf numFmtId="4" fontId="33" fillId="2" borderId="3" xfId="0" applyNumberFormat="1" applyFont="1" applyFill="1" applyBorder="1" applyAlignment="1" applyProtection="1">
      <alignment vertical="center"/>
      <protection locked="0"/>
    </xf>
    <xf numFmtId="4" fontId="33" fillId="2" borderId="45" xfId="0" applyNumberFormat="1" applyFont="1" applyFill="1" applyBorder="1" applyAlignment="1" applyProtection="1">
      <alignment vertical="center"/>
      <protection locked="0"/>
    </xf>
    <xf numFmtId="0" fontId="35" fillId="0" borderId="0" xfId="5" applyFont="1"/>
    <xf numFmtId="0" fontId="34" fillId="0" borderId="0" xfId="0" applyNumberFormat="1" applyFont="1" applyAlignment="1" applyProtection="1">
      <alignment horizontal="center" vertical="center"/>
      <protection locked="0"/>
    </xf>
    <xf numFmtId="4" fontId="34" fillId="0" borderId="0" xfId="0" applyNumberFormat="1" applyFont="1" applyFill="1" applyAlignment="1" applyProtection="1">
      <alignment vertical="center"/>
      <protection locked="0"/>
    </xf>
    <xf numFmtId="4" fontId="34" fillId="0" borderId="0" xfId="0" applyNumberFormat="1" applyFont="1" applyAlignment="1" applyProtection="1">
      <alignment vertical="center"/>
      <protection locked="0"/>
    </xf>
    <xf numFmtId="4" fontId="23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33" fillId="5" borderId="4" xfId="0" applyNumberFormat="1" applyFont="1" applyFill="1" applyBorder="1" applyAlignment="1" applyProtection="1">
      <alignment horizontal="center" vertical="center" wrapText="1"/>
      <protection locked="0"/>
    </xf>
    <xf numFmtId="4" fontId="33" fillId="2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34" fillId="0" borderId="7" xfId="0" applyNumberFormat="1" applyFont="1" applyBorder="1" applyAlignment="1" applyProtection="1">
      <alignment horizontal="right" vertical="center" wrapText="1"/>
      <protection locked="0"/>
    </xf>
    <xf numFmtId="4" fontId="33" fillId="0" borderId="95" xfId="0" applyNumberFormat="1" applyFont="1" applyFill="1" applyBorder="1" applyAlignment="1" applyProtection="1">
      <alignment horizontal="right" vertical="center" wrapText="1"/>
    </xf>
    <xf numFmtId="4" fontId="34" fillId="0" borderId="12" xfId="0" applyNumberFormat="1" applyFont="1" applyBorder="1" applyAlignment="1" applyProtection="1">
      <alignment horizontal="right" vertical="center" wrapText="1"/>
      <protection locked="0"/>
    </xf>
    <xf numFmtId="4" fontId="33" fillId="0" borderId="96" xfId="0" applyNumberFormat="1" applyFont="1" applyFill="1" applyBorder="1" applyAlignment="1" applyProtection="1">
      <alignment horizontal="right" vertical="center" wrapText="1"/>
    </xf>
    <xf numFmtId="4" fontId="34" fillId="0" borderId="69" xfId="0" applyNumberFormat="1" applyFont="1" applyBorder="1" applyAlignment="1" applyProtection="1">
      <alignment horizontal="right" vertical="center" wrapText="1"/>
      <protection locked="0"/>
    </xf>
    <xf numFmtId="4" fontId="33" fillId="0" borderId="99" xfId="0" applyNumberFormat="1" applyFont="1" applyFill="1" applyBorder="1" applyAlignment="1" applyProtection="1">
      <alignment horizontal="right" vertical="center" wrapText="1"/>
    </xf>
    <xf numFmtId="4" fontId="34" fillId="2" borderId="7" xfId="0" applyNumberFormat="1" applyFont="1" applyFill="1" applyBorder="1" applyAlignment="1" applyProtection="1">
      <alignment horizontal="right" vertical="center" wrapText="1"/>
      <protection locked="0"/>
    </xf>
    <xf numFmtId="4" fontId="33" fillId="2" borderId="100" xfId="0" applyNumberFormat="1" applyFont="1" applyFill="1" applyBorder="1" applyAlignment="1" applyProtection="1">
      <alignment horizontal="right" vertical="center" wrapText="1"/>
    </xf>
    <xf numFmtId="165" fontId="37" fillId="0" borderId="12" xfId="0" applyNumberFormat="1" applyFont="1" applyBorder="1" applyAlignment="1" applyProtection="1">
      <alignment horizontal="right" vertical="center" wrapText="1"/>
      <protection locked="0"/>
    </xf>
    <xf numFmtId="4" fontId="37" fillId="0" borderId="12" xfId="0" applyNumberFormat="1" applyFont="1" applyBorder="1" applyAlignment="1" applyProtection="1">
      <alignment horizontal="right" vertical="center" wrapText="1"/>
      <protection locked="0"/>
    </xf>
    <xf numFmtId="165" fontId="37" fillId="0" borderId="69" xfId="0" applyNumberFormat="1" applyFont="1" applyBorder="1" applyAlignment="1" applyProtection="1">
      <alignment horizontal="right" vertical="center" wrapText="1"/>
      <protection locked="0"/>
    </xf>
    <xf numFmtId="4" fontId="33" fillId="5" borderId="67" xfId="0" applyNumberFormat="1" applyFont="1" applyFill="1" applyBorder="1" applyAlignment="1" applyProtection="1">
      <alignment horizontal="right" vertical="center" wrapText="1"/>
    </xf>
    <xf numFmtId="4" fontId="33" fillId="5" borderId="74" xfId="0" applyNumberFormat="1" applyFont="1" applyFill="1" applyBorder="1" applyAlignment="1" applyProtection="1">
      <alignment horizontal="right" vertical="center" wrapText="1"/>
    </xf>
    <xf numFmtId="4" fontId="33" fillId="0" borderId="0" xfId="0" applyNumberFormat="1" applyFont="1" applyFill="1" applyBorder="1" applyAlignment="1" applyProtection="1">
      <alignment vertical="center" wrapText="1"/>
      <protection locked="0"/>
    </xf>
    <xf numFmtId="0" fontId="0" fillId="0" borderId="0" xfId="0" applyFill="1" applyBorder="1" applyAlignment="1">
      <alignment vertical="center"/>
    </xf>
    <xf numFmtId="4" fontId="33" fillId="0" borderId="0" xfId="0" applyNumberFormat="1" applyFont="1" applyFill="1" applyBorder="1" applyAlignment="1" applyProtection="1">
      <alignment horizontal="right" vertical="center" wrapText="1"/>
    </xf>
    <xf numFmtId="0" fontId="24" fillId="0" borderId="0" xfId="0" applyFont="1"/>
    <xf numFmtId="4" fontId="23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23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34" fillId="0" borderId="88" xfId="0" applyNumberFormat="1" applyFont="1" applyBorder="1" applyAlignment="1" applyProtection="1">
      <alignment horizontal="right" vertical="center" wrapText="1"/>
      <protection locked="0"/>
    </xf>
    <xf numFmtId="4" fontId="34" fillId="0" borderId="58" xfId="0" applyNumberFormat="1" applyFont="1" applyBorder="1" applyAlignment="1" applyProtection="1">
      <alignment horizontal="right" vertical="center" wrapText="1"/>
      <protection locked="0"/>
    </xf>
    <xf numFmtId="4" fontId="34" fillId="0" borderId="80" xfId="0" applyNumberFormat="1" applyFont="1" applyBorder="1" applyAlignment="1" applyProtection="1">
      <alignment horizontal="right" vertical="center" wrapText="1"/>
      <protection locked="0"/>
    </xf>
    <xf numFmtId="4" fontId="34" fillId="0" borderId="49" xfId="0" applyNumberFormat="1" applyFont="1" applyBorder="1" applyAlignment="1" applyProtection="1">
      <alignment horizontal="right" vertical="center" wrapText="1"/>
      <protection locked="0"/>
    </xf>
    <xf numFmtId="4" fontId="23" fillId="5" borderId="4" xfId="0" applyNumberFormat="1" applyFont="1" applyFill="1" applyBorder="1" applyAlignment="1" applyProtection="1">
      <alignment horizontal="right" vertical="center" wrapText="1"/>
    </xf>
    <xf numFmtId="4" fontId="23" fillId="5" borderId="45" xfId="0" applyNumberFormat="1" applyFont="1" applyFill="1" applyBorder="1" applyAlignment="1" applyProtection="1">
      <alignment horizontal="right" vertical="center" wrapText="1"/>
    </xf>
    <xf numFmtId="4" fontId="33" fillId="5" borderId="4" xfId="0" applyNumberFormat="1" applyFont="1" applyFill="1" applyBorder="1" applyAlignment="1" applyProtection="1">
      <alignment horizontal="right" vertical="center" wrapText="1"/>
    </xf>
    <xf numFmtId="4" fontId="33" fillId="2" borderId="45" xfId="0" applyNumberFormat="1" applyFont="1" applyFill="1" applyBorder="1" applyAlignment="1" applyProtection="1">
      <alignment horizontal="right" vertical="center" wrapText="1"/>
    </xf>
    <xf numFmtId="4" fontId="33" fillId="5" borderId="5" xfId="0" applyNumberFormat="1" applyFont="1" applyFill="1" applyBorder="1" applyAlignment="1" applyProtection="1">
      <alignment horizontal="right" vertical="center" wrapText="1"/>
    </xf>
    <xf numFmtId="4" fontId="8" fillId="0" borderId="0" xfId="0" applyNumberFormat="1" applyFont="1" applyAlignment="1">
      <alignment vertical="center" wrapText="1"/>
    </xf>
    <xf numFmtId="4" fontId="23" fillId="5" borderId="45" xfId="0" applyNumberFormat="1" applyFont="1" applyFill="1" applyBorder="1" applyAlignment="1">
      <alignment horizontal="center" vertical="center" wrapText="1"/>
    </xf>
    <xf numFmtId="4" fontId="34" fillId="0" borderId="57" xfId="0" applyNumberFormat="1" applyFont="1" applyFill="1" applyBorder="1" applyAlignment="1">
      <alignment horizontal="right" vertical="center" wrapText="1"/>
    </xf>
    <xf numFmtId="4" fontId="34" fillId="0" borderId="47" xfId="0" applyNumberFormat="1" applyFont="1" applyFill="1" applyBorder="1" applyAlignment="1">
      <alignment horizontal="right" vertical="center" wrapText="1"/>
    </xf>
    <xf numFmtId="4" fontId="34" fillId="0" borderId="54" xfId="0" applyNumberFormat="1" applyFont="1" applyFill="1" applyBorder="1" applyAlignment="1">
      <alignment horizontal="right" vertical="center" wrapText="1"/>
    </xf>
    <xf numFmtId="4" fontId="34" fillId="0" borderId="58" xfId="0" applyNumberFormat="1" applyFont="1" applyFill="1" applyBorder="1" applyAlignment="1">
      <alignment horizontal="right" vertical="center" wrapText="1"/>
    </xf>
    <xf numFmtId="4" fontId="33" fillId="5" borderId="1" xfId="0" applyNumberFormat="1" applyFont="1" applyFill="1" applyBorder="1" applyAlignment="1">
      <alignment horizontal="right" vertical="center" wrapText="1"/>
    </xf>
    <xf numFmtId="4" fontId="33" fillId="5" borderId="45" xfId="0" applyNumberFormat="1" applyFont="1" applyFill="1" applyBorder="1" applyAlignment="1">
      <alignment horizontal="right" vertical="center" wrapText="1"/>
    </xf>
    <xf numFmtId="4" fontId="33" fillId="0" borderId="0" xfId="0" applyNumberFormat="1" applyFont="1" applyFill="1" applyBorder="1" applyAlignment="1">
      <alignment horizontal="left" vertical="center" wrapText="1"/>
    </xf>
    <xf numFmtId="4" fontId="33" fillId="0" borderId="0" xfId="0" applyNumberFormat="1" applyFont="1" applyFill="1" applyBorder="1" applyAlignment="1">
      <alignment horizontal="right" vertical="center" wrapText="1"/>
    </xf>
    <xf numFmtId="4" fontId="29" fillId="0" borderId="0" xfId="0" applyNumberFormat="1" applyFont="1" applyFill="1" applyBorder="1" applyAlignment="1">
      <alignment vertical="center"/>
    </xf>
    <xf numFmtId="4" fontId="39" fillId="0" borderId="0" xfId="0" applyNumberFormat="1" applyFont="1" applyFill="1" applyBorder="1" applyAlignment="1">
      <alignment vertical="center"/>
    </xf>
    <xf numFmtId="4" fontId="33" fillId="5" borderId="45" xfId="0" applyNumberFormat="1" applyFont="1" applyFill="1" applyBorder="1" applyAlignment="1">
      <alignment horizontal="center" vertical="center"/>
    </xf>
    <xf numFmtId="4" fontId="33" fillId="5" borderId="64" xfId="0" applyNumberFormat="1" applyFont="1" applyFill="1" applyBorder="1" applyAlignment="1">
      <alignment horizontal="center" vertical="center"/>
    </xf>
    <xf numFmtId="4" fontId="23" fillId="2" borderId="45" xfId="0" applyNumberFormat="1" applyFont="1" applyFill="1" applyBorder="1" applyAlignment="1">
      <alignment horizontal="center" vertical="center" wrapText="1"/>
    </xf>
    <xf numFmtId="4" fontId="33" fillId="2" borderId="45" xfId="0" applyNumberFormat="1" applyFont="1" applyFill="1" applyBorder="1" applyAlignment="1">
      <alignment horizontal="center" vertical="center" wrapText="1"/>
    </xf>
    <xf numFmtId="4" fontId="33" fillId="2" borderId="4" xfId="0" applyNumberFormat="1" applyFont="1" applyFill="1" applyBorder="1" applyAlignment="1">
      <alignment horizontal="center" vertical="center" wrapText="1"/>
    </xf>
    <xf numFmtId="4" fontId="23" fillId="2" borderId="64" xfId="0" applyNumberFormat="1" applyFont="1" applyFill="1" applyBorder="1" applyAlignment="1">
      <alignment horizontal="left" vertical="center" wrapText="1"/>
    </xf>
    <xf numFmtId="4" fontId="34" fillId="0" borderId="49" xfId="0" applyNumberFormat="1" applyFont="1" applyFill="1" applyBorder="1" applyAlignment="1">
      <alignment horizontal="left" vertical="center" wrapText="1"/>
    </xf>
    <xf numFmtId="4" fontId="34" fillId="0" borderId="58" xfId="0" applyNumberFormat="1" applyFont="1" applyFill="1" applyBorder="1" applyAlignment="1">
      <alignment vertical="center"/>
    </xf>
    <xf numFmtId="4" fontId="34" fillId="0" borderId="88" xfId="0" applyNumberFormat="1" applyFont="1" applyFill="1" applyBorder="1" applyAlignment="1">
      <alignment vertical="center"/>
    </xf>
    <xf numFmtId="4" fontId="33" fillId="5" borderId="3" xfId="0" applyNumberFormat="1" applyFont="1" applyFill="1" applyBorder="1" applyAlignment="1">
      <alignment horizontal="left" vertical="center"/>
    </xf>
    <xf numFmtId="4" fontId="34" fillId="0" borderId="49" xfId="0" applyNumberFormat="1" applyFont="1" applyFill="1" applyBorder="1" applyAlignment="1">
      <alignment vertical="center"/>
    </xf>
    <xf numFmtId="4" fontId="34" fillId="0" borderId="80" xfId="0" applyNumberFormat="1" applyFont="1" applyFill="1" applyBorder="1" applyAlignment="1">
      <alignment vertical="center"/>
    </xf>
    <xf numFmtId="4" fontId="33" fillId="5" borderId="3" xfId="0" applyNumberFormat="1" applyFont="1" applyFill="1" applyBorder="1" applyAlignment="1">
      <alignment vertical="center"/>
    </xf>
    <xf numFmtId="4" fontId="8" fillId="0" borderId="0" xfId="0" applyNumberFormat="1" applyFont="1" applyBorder="1" applyAlignment="1">
      <alignment vertical="center"/>
    </xf>
    <xf numFmtId="4" fontId="29" fillId="0" borderId="0" xfId="0" applyNumberFormat="1" applyFont="1" applyAlignment="1">
      <alignment horizontal="justify" vertical="center"/>
    </xf>
    <xf numFmtId="4" fontId="34" fillId="0" borderId="0" xfId="0" applyNumberFormat="1" applyFont="1" applyAlignment="1">
      <alignment vertical="center"/>
    </xf>
    <xf numFmtId="0" fontId="40" fillId="0" borderId="0" xfId="4" applyFont="1" applyBorder="1" applyAlignment="1"/>
    <xf numFmtId="4" fontId="34" fillId="0" borderId="57" xfId="0" applyNumberFormat="1" applyFont="1" applyBorder="1" applyAlignment="1" applyProtection="1">
      <alignment horizontal="right" vertical="center"/>
      <protection locked="0"/>
    </xf>
    <xf numFmtId="4" fontId="34" fillId="0" borderId="47" xfId="0" applyNumberFormat="1" applyFont="1" applyBorder="1" applyAlignment="1" applyProtection="1">
      <alignment horizontal="right" vertical="center" wrapText="1"/>
      <protection locked="0"/>
    </xf>
    <xf numFmtId="4" fontId="34" fillId="0" borderId="80" xfId="0" applyNumberFormat="1" applyFont="1" applyBorder="1" applyAlignment="1" applyProtection="1">
      <alignment horizontal="right" vertical="center"/>
      <protection locked="0"/>
    </xf>
    <xf numFmtId="4" fontId="37" fillId="0" borderId="80" xfId="0" applyNumberFormat="1" applyFont="1" applyBorder="1" applyAlignment="1" applyProtection="1">
      <alignment horizontal="right" vertical="center"/>
      <protection locked="0"/>
    </xf>
    <xf numFmtId="4" fontId="37" fillId="0" borderId="49" xfId="0" applyNumberFormat="1" applyFont="1" applyBorder="1" applyAlignment="1" applyProtection="1">
      <alignment horizontal="right" vertical="center" wrapText="1"/>
      <protection locked="0"/>
    </xf>
    <xf numFmtId="0" fontId="40" fillId="0" borderId="0" xfId="4" applyFont="1" applyBorder="1" applyAlignment="1">
      <alignment wrapText="1"/>
    </xf>
    <xf numFmtId="4" fontId="34" fillId="0" borderId="84" xfId="0" applyNumberFormat="1" applyFont="1" applyBorder="1" applyAlignment="1" applyProtection="1">
      <alignment horizontal="right" vertical="center"/>
      <protection locked="0"/>
    </xf>
    <xf numFmtId="4" fontId="34" fillId="0" borderId="83" xfId="0" applyNumberFormat="1" applyFont="1" applyBorder="1" applyAlignment="1" applyProtection="1">
      <alignment horizontal="right" vertical="center" wrapText="1"/>
      <protection locked="0"/>
    </xf>
    <xf numFmtId="4" fontId="34" fillId="0" borderId="102" xfId="0" applyNumberFormat="1" applyFont="1" applyBorder="1" applyAlignment="1" applyProtection="1">
      <alignment horizontal="right" vertical="center"/>
      <protection locked="0"/>
    </xf>
    <xf numFmtId="4" fontId="34" fillId="0" borderId="92" xfId="0" applyNumberFormat="1" applyFont="1" applyBorder="1" applyAlignment="1" applyProtection="1">
      <alignment horizontal="right" vertical="center"/>
      <protection locked="0"/>
    </xf>
    <xf numFmtId="4" fontId="34" fillId="0" borderId="0" xfId="0" applyNumberFormat="1" applyFont="1" applyBorder="1" applyAlignment="1" applyProtection="1">
      <alignment horizontal="right" vertical="center"/>
      <protection locked="0"/>
    </xf>
    <xf numFmtId="4" fontId="34" fillId="0" borderId="32" xfId="0" applyNumberFormat="1" applyFont="1" applyBorder="1" applyAlignment="1" applyProtection="1">
      <alignment horizontal="right" vertical="center" wrapText="1"/>
      <protection locked="0"/>
    </xf>
    <xf numFmtId="4" fontId="33" fillId="2" borderId="5" xfId="0" applyNumberFormat="1" applyFont="1" applyFill="1" applyBorder="1" applyAlignment="1" applyProtection="1">
      <alignment horizontal="right" vertical="center"/>
    </xf>
    <xf numFmtId="4" fontId="33" fillId="5" borderId="45" xfId="0" applyNumberFormat="1" applyFont="1" applyFill="1" applyBorder="1" applyAlignment="1" applyProtection="1">
      <alignment horizontal="right" vertical="center"/>
    </xf>
    <xf numFmtId="4" fontId="33" fillId="0" borderId="0" xfId="0" applyNumberFormat="1" applyFont="1" applyFill="1" applyBorder="1" applyAlignment="1" applyProtection="1">
      <alignment horizontal="justify" vertical="center"/>
      <protection locked="0"/>
    </xf>
    <xf numFmtId="4" fontId="33" fillId="0" borderId="0" xfId="0" applyNumberFormat="1" applyFont="1" applyFill="1" applyBorder="1" applyAlignment="1" applyProtection="1">
      <alignment horizontal="right" vertical="center"/>
    </xf>
    <xf numFmtId="4" fontId="33" fillId="0" borderId="90" xfId="0" applyNumberFormat="1" applyFont="1" applyBorder="1" applyAlignment="1" applyProtection="1">
      <alignment horizontal="right" vertical="center" wrapText="1"/>
      <protection locked="0"/>
    </xf>
    <xf numFmtId="4" fontId="33" fillId="0" borderId="29" xfId="0" applyNumberFormat="1" applyFont="1" applyFill="1" applyBorder="1" applyAlignment="1" applyProtection="1">
      <alignment horizontal="right" vertical="center" wrapText="1"/>
    </xf>
    <xf numFmtId="4" fontId="33" fillId="0" borderId="45" xfId="0" applyNumberFormat="1" applyFont="1" applyFill="1" applyBorder="1" applyAlignment="1" applyProtection="1">
      <alignment horizontal="right" vertical="center" wrapText="1"/>
      <protection locked="0"/>
    </xf>
    <xf numFmtId="4" fontId="33" fillId="0" borderId="45" xfId="0" applyNumberFormat="1" applyFont="1" applyFill="1" applyBorder="1" applyAlignment="1" applyProtection="1">
      <alignment horizontal="right" vertical="center" wrapText="1"/>
    </xf>
    <xf numFmtId="165" fontId="37" fillId="0" borderId="7" xfId="0" applyNumberFormat="1" applyFont="1" applyBorder="1" applyAlignment="1" applyProtection="1">
      <alignment horizontal="right" vertical="center" wrapText="1"/>
      <protection locked="0"/>
    </xf>
    <xf numFmtId="165" fontId="37" fillId="0" borderId="62" xfId="0" applyNumberFormat="1" applyFont="1" applyBorder="1" applyAlignment="1" applyProtection="1">
      <alignment horizontal="right" vertical="center" wrapText="1"/>
      <protection locked="0"/>
    </xf>
    <xf numFmtId="165" fontId="37" fillId="0" borderId="61" xfId="0" applyNumberFormat="1" applyFont="1" applyBorder="1" applyAlignment="1" applyProtection="1">
      <alignment horizontal="right" vertical="center" wrapText="1"/>
      <protection locked="0"/>
    </xf>
    <xf numFmtId="165" fontId="37" fillId="0" borderId="50" xfId="0" applyNumberFormat="1" applyFont="1" applyBorder="1" applyAlignment="1" applyProtection="1">
      <alignment horizontal="right" vertical="center" wrapText="1"/>
      <protection locked="0"/>
    </xf>
    <xf numFmtId="4" fontId="41" fillId="0" borderId="0" xfId="0" applyNumberFormat="1" applyFont="1" applyFill="1" applyAlignment="1">
      <alignment horizontal="left" vertical="center" wrapText="1"/>
    </xf>
    <xf numFmtId="0" fontId="0" fillId="0" borderId="0" xfId="0" applyFill="1" applyAlignment="1">
      <alignment horizontal="left" vertical="center" wrapText="1"/>
    </xf>
    <xf numFmtId="4" fontId="30" fillId="0" borderId="0" xfId="0" applyNumberFormat="1" applyFont="1" applyAlignment="1" applyProtection="1">
      <alignment vertical="center"/>
      <protection locked="0"/>
    </xf>
    <xf numFmtId="4" fontId="23" fillId="2" borderId="89" xfId="0" applyNumberFormat="1" applyFont="1" applyFill="1" applyBorder="1" applyAlignment="1" applyProtection="1">
      <alignment horizontal="center" vertical="center" wrapText="1"/>
      <protection locked="0"/>
    </xf>
    <xf numFmtId="4" fontId="33" fillId="2" borderId="45" xfId="0" applyNumberFormat="1" applyFont="1" applyFill="1" applyBorder="1" applyAlignment="1" applyProtection="1">
      <alignment horizontal="right" vertical="center"/>
    </xf>
    <xf numFmtId="4" fontId="33" fillId="0" borderId="88" xfId="0" applyNumberFormat="1" applyFont="1" applyFill="1" applyBorder="1" applyAlignment="1" applyProtection="1">
      <alignment horizontal="right" vertical="center"/>
      <protection locked="0"/>
    </xf>
    <xf numFmtId="4" fontId="33" fillId="0" borderId="58" xfId="0" applyNumberFormat="1" applyFont="1" applyFill="1" applyBorder="1" applyAlignment="1" applyProtection="1">
      <alignment horizontal="right" vertical="center"/>
      <protection locked="0"/>
    </xf>
    <xf numFmtId="4" fontId="34" fillId="0" borderId="88" xfId="0" applyNumberFormat="1" applyFont="1" applyFill="1" applyBorder="1" applyAlignment="1" applyProtection="1">
      <alignment horizontal="right" vertical="center"/>
      <protection locked="0"/>
    </xf>
    <xf numFmtId="4" fontId="34" fillId="0" borderId="58" xfId="0" applyNumberFormat="1" applyFont="1" applyFill="1" applyBorder="1" applyAlignment="1" applyProtection="1">
      <alignment horizontal="right" vertical="center"/>
      <protection locked="0"/>
    </xf>
    <xf numFmtId="4" fontId="34" fillId="0" borderId="80" xfId="0" applyNumberFormat="1" applyFont="1" applyFill="1" applyBorder="1" applyAlignment="1" applyProtection="1">
      <alignment horizontal="right" vertical="center"/>
      <protection locked="0"/>
    </xf>
    <xf numFmtId="4" fontId="34" fillId="0" borderId="49" xfId="0" applyNumberFormat="1" applyFont="1" applyFill="1" applyBorder="1" applyAlignment="1" applyProtection="1">
      <alignment horizontal="right" vertical="center"/>
      <protection locked="0"/>
    </xf>
    <xf numFmtId="4" fontId="34" fillId="0" borderId="49" xfId="0" applyNumberFormat="1" applyFont="1" applyBorder="1" applyAlignment="1" applyProtection="1">
      <alignment horizontal="right" vertical="center"/>
      <protection locked="0"/>
    </xf>
    <xf numFmtId="4" fontId="34" fillId="0" borderId="83" xfId="0" applyNumberFormat="1" applyFont="1" applyBorder="1" applyAlignment="1" applyProtection="1">
      <alignment horizontal="right" vertical="center"/>
      <protection locked="0"/>
    </xf>
    <xf numFmtId="4" fontId="34" fillId="0" borderId="103" xfId="0" applyNumberFormat="1" applyFont="1" applyBorder="1" applyAlignment="1" applyProtection="1">
      <alignment horizontal="right" vertical="center"/>
      <protection locked="0"/>
    </xf>
    <xf numFmtId="4" fontId="34" fillId="0" borderId="53" xfId="0" applyNumberFormat="1" applyFont="1" applyBorder="1" applyAlignment="1" applyProtection="1">
      <alignment horizontal="right" vertical="center"/>
      <protection locked="0"/>
    </xf>
    <xf numFmtId="4" fontId="33" fillId="2" borderId="5" xfId="0" applyNumberFormat="1" applyFont="1" applyFill="1" applyBorder="1" applyAlignment="1" applyProtection="1">
      <alignment vertical="center"/>
      <protection locked="0"/>
    </xf>
    <xf numFmtId="4" fontId="23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33" fillId="0" borderId="58" xfId="0" applyNumberFormat="1" applyFont="1" applyBorder="1" applyAlignment="1" applyProtection="1">
      <alignment vertical="center"/>
      <protection locked="0"/>
    </xf>
    <xf numFmtId="4" fontId="37" fillId="0" borderId="58" xfId="0" applyNumberFormat="1" applyFont="1" applyBorder="1" applyAlignment="1" applyProtection="1">
      <alignment vertical="center"/>
      <protection locked="0"/>
    </xf>
    <xf numFmtId="4" fontId="37" fillId="0" borderId="62" xfId="0" applyNumberFormat="1" applyFont="1" applyBorder="1" applyAlignment="1" applyProtection="1">
      <alignment vertical="center"/>
      <protection locked="0"/>
    </xf>
    <xf numFmtId="4" fontId="33" fillId="0" borderId="62" xfId="0" applyNumberFormat="1" applyFont="1" applyBorder="1" applyAlignment="1" applyProtection="1">
      <alignment vertical="center"/>
      <protection locked="0"/>
    </xf>
    <xf numFmtId="4" fontId="37" fillId="0" borderId="49" xfId="0" applyNumberFormat="1" applyFont="1" applyBorder="1" applyAlignment="1" applyProtection="1">
      <alignment horizontal="right" vertical="center"/>
      <protection locked="0"/>
    </xf>
    <xf numFmtId="4" fontId="37" fillId="0" borderId="50" xfId="0" applyNumberFormat="1" applyFont="1" applyBorder="1" applyAlignment="1" applyProtection="1">
      <alignment horizontal="right" vertical="center"/>
      <protection locked="0"/>
    </xf>
    <xf numFmtId="4" fontId="33" fillId="2" borderId="45" xfId="0" applyNumberFormat="1" applyFont="1" applyFill="1" applyBorder="1" applyAlignment="1" applyProtection="1">
      <alignment vertical="center"/>
    </xf>
    <xf numFmtId="4" fontId="34" fillId="0" borderId="0" xfId="0" applyNumberFormat="1" applyFont="1" applyAlignment="1">
      <alignment horizontal="justify" vertical="center"/>
    </xf>
    <xf numFmtId="4" fontId="23" fillId="2" borderId="3" xfId="0" applyNumberFormat="1" applyFont="1" applyFill="1" applyBorder="1" applyAlignment="1">
      <alignment horizontal="center" vertical="center" wrapText="1"/>
    </xf>
    <xf numFmtId="4" fontId="34" fillId="0" borderId="68" xfId="0" applyNumberFormat="1" applyFont="1" applyBorder="1" applyAlignment="1">
      <alignment vertical="center" wrapText="1"/>
    </xf>
    <xf numFmtId="4" fontId="34" fillId="0" borderId="66" xfId="0" applyNumberFormat="1" applyFont="1" applyBorder="1" applyAlignment="1">
      <alignment vertical="center" wrapText="1"/>
    </xf>
    <xf numFmtId="4" fontId="42" fillId="0" borderId="0" xfId="0" applyNumberFormat="1" applyFont="1" applyFill="1" applyAlignment="1" applyProtection="1">
      <alignment vertical="center"/>
      <protection locked="0"/>
    </xf>
    <xf numFmtId="4" fontId="43" fillId="0" borderId="0" xfId="0" applyNumberFormat="1" applyFont="1" applyFill="1" applyAlignment="1" applyProtection="1">
      <alignment vertical="center"/>
      <protection locked="0"/>
    </xf>
    <xf numFmtId="4" fontId="33" fillId="2" borderId="29" xfId="0" applyNumberFormat="1" applyFont="1" applyFill="1" applyBorder="1" applyAlignment="1" applyProtection="1">
      <alignment horizontal="center" vertical="center" wrapText="1"/>
      <protection locked="0"/>
    </xf>
    <xf numFmtId="4" fontId="34" fillId="2" borderId="68" xfId="0" applyNumberFormat="1" applyFont="1" applyFill="1" applyBorder="1" applyAlignment="1" applyProtection="1">
      <alignment horizontal="center" vertical="center" wrapText="1"/>
      <protection locked="0"/>
    </xf>
    <xf numFmtId="4" fontId="34" fillId="2" borderId="67" xfId="0" applyNumberFormat="1" applyFont="1" applyFill="1" applyBorder="1" applyAlignment="1" applyProtection="1">
      <alignment horizontal="center" vertical="center" wrapText="1"/>
      <protection locked="0"/>
    </xf>
    <xf numFmtId="4" fontId="34" fillId="2" borderId="2" xfId="0" applyNumberFormat="1" applyFont="1" applyFill="1" applyBorder="1" applyAlignment="1" applyProtection="1">
      <alignment horizontal="center" vertical="center" wrapText="1"/>
      <protection locked="0"/>
    </xf>
    <xf numFmtId="4" fontId="4" fillId="2" borderId="104" xfId="0" applyNumberFormat="1" applyFont="1" applyFill="1" applyBorder="1" applyAlignment="1" applyProtection="1">
      <alignment horizontal="center" vertical="center" wrapText="1"/>
      <protection locked="0"/>
    </xf>
    <xf numFmtId="4" fontId="34" fillId="2" borderId="104" xfId="0" applyNumberFormat="1" applyFont="1" applyFill="1" applyBorder="1" applyAlignment="1" applyProtection="1">
      <alignment horizontal="center" vertical="center" wrapText="1"/>
      <protection locked="0"/>
    </xf>
    <xf numFmtId="4" fontId="34" fillId="2" borderId="1" xfId="0" applyNumberFormat="1" applyFont="1" applyFill="1" applyBorder="1" applyAlignment="1" applyProtection="1">
      <alignment horizontal="center" vertical="center" wrapText="1"/>
      <protection locked="0"/>
    </xf>
    <xf numFmtId="4" fontId="33" fillId="2" borderId="64" xfId="0" applyNumberFormat="1" applyFont="1" applyFill="1" applyBorder="1" applyAlignment="1" applyProtection="1">
      <alignment horizontal="center" vertical="center" wrapText="1"/>
      <protection locked="0"/>
    </xf>
    <xf numFmtId="4" fontId="33" fillId="0" borderId="86" xfId="0" applyNumberFormat="1" applyFont="1" applyFill="1" applyBorder="1" applyAlignment="1" applyProtection="1">
      <alignment horizontal="right" vertical="center" wrapText="1"/>
      <protection locked="0"/>
    </xf>
    <xf numFmtId="4" fontId="33" fillId="0" borderId="104" xfId="0" applyNumberFormat="1" applyFont="1" applyFill="1" applyBorder="1" applyAlignment="1" applyProtection="1">
      <alignment horizontal="right" vertical="center" wrapText="1"/>
      <protection locked="0"/>
    </xf>
    <xf numFmtId="4" fontId="33" fillId="0" borderId="5" xfId="0" applyNumberFormat="1" applyFont="1" applyFill="1" applyBorder="1" applyAlignment="1" applyProtection="1">
      <alignment horizontal="right" vertical="center" wrapText="1"/>
      <protection locked="0"/>
    </xf>
    <xf numFmtId="4" fontId="33" fillId="0" borderId="101" xfId="0" applyNumberFormat="1" applyFont="1" applyFill="1" applyBorder="1" applyAlignment="1" applyProtection="1">
      <alignment horizontal="right" vertical="center" wrapText="1"/>
      <protection locked="0"/>
    </xf>
    <xf numFmtId="4" fontId="33" fillId="0" borderId="4" xfId="0" applyNumberFormat="1" applyFont="1" applyFill="1" applyBorder="1" applyAlignment="1" applyProtection="1">
      <alignment horizontal="right" vertical="center" wrapText="1"/>
      <protection locked="0"/>
    </xf>
    <xf numFmtId="4" fontId="33" fillId="0" borderId="45" xfId="0" applyNumberFormat="1" applyFont="1" applyFill="1" applyBorder="1" applyAlignment="1" applyProtection="1">
      <alignment vertical="center" wrapText="1"/>
      <protection locked="0"/>
    </xf>
    <xf numFmtId="4" fontId="33" fillId="0" borderId="86" xfId="0" applyNumberFormat="1" applyFont="1" applyFill="1" applyBorder="1" applyAlignment="1" applyProtection="1">
      <alignment vertical="center" wrapText="1"/>
      <protection locked="0"/>
    </xf>
    <xf numFmtId="4" fontId="33" fillId="0" borderId="104" xfId="0" applyNumberFormat="1" applyFont="1" applyFill="1" applyBorder="1" applyAlignment="1" applyProtection="1">
      <alignment vertical="center" wrapText="1"/>
      <protection locked="0"/>
    </xf>
    <xf numFmtId="4" fontId="33" fillId="0" borderId="101" xfId="0" applyNumberFormat="1" applyFont="1" applyFill="1" applyBorder="1" applyAlignment="1" applyProtection="1">
      <alignment vertical="center" wrapText="1"/>
      <protection locked="0"/>
    </xf>
    <xf numFmtId="4" fontId="37" fillId="0" borderId="58" xfId="0" applyNumberFormat="1" applyFont="1" applyFill="1" applyBorder="1" applyAlignment="1" applyProtection="1">
      <alignment horizontal="left" vertical="center" wrapText="1"/>
      <protection locked="0"/>
    </xf>
    <xf numFmtId="4" fontId="37" fillId="0" borderId="60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61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62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7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105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88" xfId="0" applyNumberFormat="1" applyFont="1" applyFill="1" applyBorder="1" applyAlignment="1" applyProtection="1">
      <alignment horizontal="right" vertical="center" wrapText="1"/>
      <protection locked="0"/>
    </xf>
    <xf numFmtId="4" fontId="38" fillId="0" borderId="29" xfId="0" applyNumberFormat="1" applyFont="1" applyFill="1" applyBorder="1" applyAlignment="1" applyProtection="1">
      <alignment horizontal="right" vertical="center" wrapText="1"/>
    </xf>
    <xf numFmtId="4" fontId="37" fillId="0" borderId="49" xfId="0" applyNumberFormat="1" applyFont="1" applyFill="1" applyBorder="1" applyAlignment="1" applyProtection="1">
      <alignment horizontal="left" vertical="center" wrapText="1"/>
      <protection locked="0"/>
    </xf>
    <xf numFmtId="4" fontId="37" fillId="0" borderId="63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12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50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59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80" xfId="0" applyNumberFormat="1" applyFont="1" applyFill="1" applyBorder="1" applyAlignment="1" applyProtection="1">
      <alignment horizontal="right" vertical="center" wrapText="1"/>
      <protection locked="0"/>
    </xf>
    <xf numFmtId="4" fontId="38" fillId="0" borderId="49" xfId="0" applyNumberFormat="1" applyFont="1" applyFill="1" applyBorder="1" applyAlignment="1" applyProtection="1">
      <alignment horizontal="right" vertical="center" wrapText="1"/>
    </xf>
    <xf numFmtId="4" fontId="44" fillId="0" borderId="49" xfId="0" applyNumberFormat="1" applyFont="1" applyFill="1" applyBorder="1" applyAlignment="1" applyProtection="1">
      <alignment horizontal="left" vertical="center" wrapText="1"/>
      <protection locked="0"/>
    </xf>
    <xf numFmtId="4" fontId="38" fillId="0" borderId="32" xfId="0" applyNumberFormat="1" applyFont="1" applyFill="1" applyBorder="1" applyAlignment="1" applyProtection="1">
      <alignment horizontal="right" vertical="center" wrapText="1"/>
    </xf>
    <xf numFmtId="4" fontId="37" fillId="0" borderId="58" xfId="0" applyNumberFormat="1" applyFont="1" applyFill="1" applyBorder="1" applyAlignment="1" applyProtection="1">
      <alignment vertical="center" wrapText="1"/>
      <protection locked="0"/>
    </xf>
    <xf numFmtId="4" fontId="37" fillId="0" borderId="49" xfId="0" applyNumberFormat="1" applyFont="1" applyFill="1" applyBorder="1" applyAlignment="1" applyProtection="1">
      <alignment vertical="center" wrapText="1"/>
      <protection locked="0"/>
    </xf>
    <xf numFmtId="4" fontId="44" fillId="0" borderId="49" xfId="0" applyNumberFormat="1" applyFont="1" applyFill="1" applyBorder="1" applyAlignment="1" applyProtection="1">
      <alignment vertical="center" wrapText="1"/>
      <protection locked="0"/>
    </xf>
    <xf numFmtId="4" fontId="23" fillId="2" borderId="45" xfId="0" applyNumberFormat="1" applyFont="1" applyFill="1" applyBorder="1" applyAlignment="1">
      <alignment horizontal="left" vertical="center" wrapText="1"/>
    </xf>
    <xf numFmtId="4" fontId="33" fillId="2" borderId="86" xfId="0" applyNumberFormat="1" applyFont="1" applyFill="1" applyBorder="1" applyAlignment="1" applyProtection="1">
      <alignment horizontal="right" vertical="center" wrapText="1"/>
    </xf>
    <xf numFmtId="4" fontId="23" fillId="0" borderId="0" xfId="0" applyNumberFormat="1" applyFont="1" applyFill="1" applyBorder="1" applyAlignment="1">
      <alignment horizontal="left" vertical="center" wrapText="1"/>
    </xf>
    <xf numFmtId="4" fontId="8" fillId="0" borderId="0" xfId="0" applyNumberFormat="1" applyFont="1" applyFill="1" applyAlignment="1">
      <alignment vertical="center"/>
    </xf>
    <xf numFmtId="4" fontId="8" fillId="0" borderId="0" xfId="0" applyNumberFormat="1" applyFont="1" applyAlignment="1" applyProtection="1">
      <alignment vertical="center"/>
      <protection locked="0"/>
    </xf>
    <xf numFmtId="4" fontId="4" fillId="0" borderId="0" xfId="0" applyNumberFormat="1" applyFont="1" applyBorder="1" applyAlignment="1" applyProtection="1">
      <alignment horizontal="left" vertical="center"/>
      <protection locked="0"/>
    </xf>
    <xf numFmtId="4" fontId="28" fillId="0" borderId="0" xfId="0" applyNumberFormat="1" applyFont="1" applyAlignment="1">
      <alignment horizontal="left" vertical="center"/>
    </xf>
    <xf numFmtId="4" fontId="45" fillId="2" borderId="6" xfId="0" applyNumberFormat="1" applyFont="1" applyFill="1" applyBorder="1" applyAlignment="1" applyProtection="1">
      <alignment horizontal="center" vertical="center" wrapText="1"/>
      <protection locked="0"/>
    </xf>
    <xf numFmtId="4" fontId="45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33" fillId="0" borderId="47" xfId="0" applyNumberFormat="1" applyFont="1" applyBorder="1" applyAlignment="1" applyProtection="1">
      <alignment horizontal="right" vertical="center" wrapText="1"/>
      <protection locked="0"/>
    </xf>
    <xf numFmtId="4" fontId="33" fillId="0" borderId="0" xfId="0" applyNumberFormat="1" applyFont="1" applyFill="1" applyBorder="1" applyAlignment="1">
      <alignment horizontal="left" vertical="center"/>
    </xf>
    <xf numFmtId="4" fontId="33" fillId="0" borderId="49" xfId="0" applyNumberFormat="1" applyFont="1" applyBorder="1" applyAlignment="1" applyProtection="1">
      <alignment horizontal="right" vertical="center" wrapText="1"/>
      <protection locked="0"/>
    </xf>
    <xf numFmtId="4" fontId="33" fillId="0" borderId="0" xfId="0" applyNumberFormat="1" applyFont="1" applyFill="1" applyBorder="1" applyAlignment="1">
      <alignment horizontal="center" vertical="center"/>
    </xf>
    <xf numFmtId="4" fontId="34" fillId="0" borderId="0" xfId="0" applyNumberFormat="1" applyFont="1" applyFill="1" applyBorder="1" applyAlignment="1">
      <alignment horizontal="right" vertical="center"/>
    </xf>
    <xf numFmtId="4" fontId="33" fillId="0" borderId="49" xfId="0" applyNumberFormat="1" applyFont="1" applyFill="1" applyBorder="1" applyAlignment="1" applyProtection="1">
      <alignment horizontal="right" vertical="center" wrapText="1"/>
    </xf>
    <xf numFmtId="4" fontId="34" fillId="0" borderId="49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49" xfId="0" applyNumberFormat="1" applyFont="1" applyFill="1" applyBorder="1" applyAlignment="1" applyProtection="1">
      <alignment horizontal="right" vertical="center" wrapText="1"/>
      <protection locked="0"/>
    </xf>
    <xf numFmtId="4" fontId="28" fillId="0" borderId="0" xfId="0" applyNumberFormat="1" applyFont="1" applyFill="1" applyBorder="1" applyAlignment="1">
      <alignment horizontal="left" vertical="center"/>
    </xf>
    <xf numFmtId="4" fontId="8" fillId="0" borderId="0" xfId="0" applyNumberFormat="1" applyFont="1" applyFill="1" applyBorder="1" applyAlignment="1">
      <alignment vertical="center"/>
    </xf>
    <xf numFmtId="0" fontId="11" fillId="0" borderId="0" xfId="0" applyFont="1" applyFill="1" applyBorder="1" applyAlignment="1">
      <alignment horizontal="center" wrapText="1"/>
    </xf>
    <xf numFmtId="0" fontId="15" fillId="0" borderId="0" xfId="0" applyFont="1" applyFill="1" applyBorder="1" applyAlignment="1">
      <alignment wrapText="1"/>
    </xf>
    <xf numFmtId="4" fontId="22" fillId="0" borderId="0" xfId="0" applyNumberFormat="1" applyFont="1" applyFill="1" applyBorder="1" applyAlignment="1">
      <alignment vertical="center"/>
    </xf>
    <xf numFmtId="4" fontId="23" fillId="0" borderId="0" xfId="0" applyNumberFormat="1" applyFont="1" applyFill="1" applyBorder="1" applyAlignment="1">
      <alignment vertical="center" wrapText="1"/>
    </xf>
    <xf numFmtId="4" fontId="23" fillId="0" borderId="0" xfId="0" applyNumberFormat="1" applyFont="1" applyFill="1" applyBorder="1" applyAlignment="1">
      <alignment horizontal="right" vertical="center" wrapText="1"/>
    </xf>
    <xf numFmtId="0" fontId="24" fillId="0" borderId="0" xfId="0" applyFont="1" applyFill="1" applyBorder="1"/>
    <xf numFmtId="4" fontId="23" fillId="0" borderId="0" xfId="0" applyNumberFormat="1" applyFont="1" applyFill="1" applyBorder="1" applyAlignment="1">
      <alignment horizontal="center" vertical="center" wrapText="1"/>
    </xf>
    <xf numFmtId="4" fontId="23" fillId="0" borderId="0" xfId="0" applyNumberFormat="1" applyFont="1" applyFill="1" applyBorder="1" applyAlignment="1">
      <alignment horizontal="center" vertical="center"/>
    </xf>
    <xf numFmtId="4" fontId="22" fillId="0" borderId="0" xfId="0" applyNumberFormat="1" applyFont="1" applyFill="1" applyBorder="1" applyAlignment="1">
      <alignment horizontal="right" vertical="center"/>
    </xf>
    <xf numFmtId="4" fontId="23" fillId="0" borderId="0" xfId="0" applyNumberFormat="1" applyFont="1" applyFill="1" applyBorder="1" applyAlignment="1">
      <alignment horizontal="right" vertical="center"/>
    </xf>
    <xf numFmtId="4" fontId="33" fillId="2" borderId="3" xfId="0" applyNumberFormat="1" applyFont="1" applyFill="1" applyBorder="1" applyAlignment="1">
      <alignment horizontal="left" vertical="center"/>
    </xf>
    <xf numFmtId="4" fontId="33" fillId="2" borderId="4" xfId="0" applyNumberFormat="1" applyFont="1" applyFill="1" applyBorder="1" applyAlignment="1">
      <alignment horizontal="left" vertical="center"/>
    </xf>
    <xf numFmtId="4" fontId="33" fillId="2" borderId="5" xfId="0" applyNumberFormat="1" applyFont="1" applyFill="1" applyBorder="1" applyAlignment="1">
      <alignment horizontal="left" vertical="center"/>
    </xf>
    <xf numFmtId="4" fontId="34" fillId="0" borderId="91" xfId="0" applyNumberFormat="1" applyFont="1" applyBorder="1" applyAlignment="1">
      <alignment horizontal="right" vertical="center"/>
    </xf>
    <xf numFmtId="4" fontId="34" fillId="0" borderId="1" xfId="0" applyNumberFormat="1" applyFont="1" applyBorder="1" applyAlignment="1">
      <alignment horizontal="right" vertical="center"/>
    </xf>
    <xf numFmtId="4" fontId="34" fillId="0" borderId="2" xfId="0" applyNumberFormat="1" applyFont="1" applyBorder="1" applyAlignment="1">
      <alignment horizontal="right" vertical="center"/>
    </xf>
    <xf numFmtId="4" fontId="22" fillId="0" borderId="0" xfId="0" applyNumberFormat="1" applyFont="1" applyBorder="1" applyAlignment="1">
      <alignment horizontal="left" vertical="center"/>
    </xf>
    <xf numFmtId="4" fontId="22" fillId="0" borderId="0" xfId="0" applyNumberFormat="1" applyFont="1" applyBorder="1" applyAlignment="1">
      <alignment vertical="center"/>
    </xf>
    <xf numFmtId="4" fontId="22" fillId="0" borderId="57" xfId="0" applyNumberFormat="1" applyFont="1" applyFill="1" applyBorder="1" applyAlignment="1">
      <alignment horizontal="right" vertical="center" wrapText="1"/>
    </xf>
    <xf numFmtId="4" fontId="22" fillId="0" borderId="47" xfId="0" applyNumberFormat="1" applyFont="1" applyFill="1" applyBorder="1" applyAlignment="1">
      <alignment horizontal="right" vertical="center" wrapText="1"/>
    </xf>
    <xf numFmtId="4" fontId="22" fillId="0" borderId="88" xfId="0" applyNumberFormat="1" applyFont="1" applyFill="1" applyBorder="1" applyAlignment="1">
      <alignment horizontal="right" vertical="center" wrapText="1"/>
    </xf>
    <xf numFmtId="4" fontId="22" fillId="0" borderId="58" xfId="0" applyNumberFormat="1" applyFont="1" applyFill="1" applyBorder="1" applyAlignment="1">
      <alignment horizontal="right" vertical="center" wrapText="1"/>
    </xf>
    <xf numFmtId="4" fontId="22" fillId="0" borderId="84" xfId="0" applyNumberFormat="1" applyFont="1" applyFill="1" applyBorder="1" applyAlignment="1">
      <alignment horizontal="right" vertical="center" wrapText="1"/>
    </xf>
    <xf numFmtId="4" fontId="22" fillId="0" borderId="83" xfId="0" applyNumberFormat="1" applyFont="1" applyFill="1" applyBorder="1" applyAlignment="1">
      <alignment horizontal="right" vertical="center" wrapText="1"/>
    </xf>
    <xf numFmtId="4" fontId="22" fillId="0" borderId="103" xfId="0" applyNumberFormat="1" applyFont="1" applyFill="1" applyBorder="1" applyAlignment="1">
      <alignment horizontal="right" vertical="center" wrapText="1"/>
    </xf>
    <xf numFmtId="4" fontId="22" fillId="0" borderId="53" xfId="0" applyNumberFormat="1" applyFont="1" applyFill="1" applyBorder="1" applyAlignment="1">
      <alignment horizontal="right" vertical="center" wrapText="1"/>
    </xf>
    <xf numFmtId="4" fontId="28" fillId="0" borderId="0" xfId="0" applyNumberFormat="1" applyFont="1" applyAlignment="1" applyProtection="1">
      <alignment horizontal="left" vertical="center"/>
      <protection locked="0"/>
    </xf>
    <xf numFmtId="4" fontId="29" fillId="0" borderId="0" xfId="0" applyNumberFormat="1" applyFont="1" applyAlignment="1" applyProtection="1">
      <alignment vertical="center"/>
      <protection locked="0"/>
    </xf>
    <xf numFmtId="4" fontId="33" fillId="2" borderId="3" xfId="0" applyNumberFormat="1" applyFont="1" applyFill="1" applyBorder="1" applyAlignment="1" applyProtection="1">
      <alignment horizontal="center" vertical="center"/>
      <protection locked="0"/>
    </xf>
    <xf numFmtId="4" fontId="23" fillId="5" borderId="6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3" xfId="0" applyNumberFormat="1" applyFont="1" applyFill="1" applyBorder="1" applyAlignment="1" applyProtection="1">
      <alignment vertical="center" wrapText="1"/>
      <protection locked="0"/>
    </xf>
    <xf numFmtId="4" fontId="33" fillId="0" borderId="45" xfId="0" applyNumberFormat="1" applyFont="1" applyFill="1" applyBorder="1" applyAlignment="1" applyProtection="1">
      <alignment vertical="center"/>
    </xf>
    <xf numFmtId="4" fontId="44" fillId="0" borderId="47" xfId="0" applyNumberFormat="1" applyFont="1" applyFill="1" applyBorder="1" applyAlignment="1" applyProtection="1">
      <alignment vertical="center"/>
      <protection locked="0"/>
    </xf>
    <xf numFmtId="4" fontId="34" fillId="0" borderId="47" xfId="0" applyNumberFormat="1" applyFont="1" applyBorder="1" applyAlignment="1" applyProtection="1">
      <alignment vertical="center"/>
      <protection locked="0"/>
    </xf>
    <xf numFmtId="4" fontId="44" fillId="0" borderId="49" xfId="0" applyNumberFormat="1" applyFont="1" applyFill="1" applyBorder="1" applyAlignment="1" applyProtection="1">
      <alignment vertical="center"/>
      <protection locked="0"/>
    </xf>
    <xf numFmtId="4" fontId="34" fillId="0" borderId="49" xfId="0" applyNumberFormat="1" applyFont="1" applyBorder="1" applyAlignment="1" applyProtection="1">
      <alignment vertical="center"/>
      <protection locked="0"/>
    </xf>
    <xf numFmtId="4" fontId="34" fillId="0" borderId="50" xfId="0" applyNumberFormat="1" applyFont="1" applyBorder="1" applyAlignment="1" applyProtection="1">
      <alignment vertical="center"/>
      <protection locked="0"/>
    </xf>
    <xf numFmtId="4" fontId="44" fillId="0" borderId="53" xfId="0" applyNumberFormat="1" applyFont="1" applyFill="1" applyBorder="1" applyAlignment="1" applyProtection="1">
      <alignment vertical="center"/>
      <protection locked="0"/>
    </xf>
    <xf numFmtId="4" fontId="34" fillId="0" borderId="53" xfId="0" applyNumberFormat="1" applyFont="1" applyBorder="1" applyAlignment="1" applyProtection="1">
      <alignment vertical="center"/>
      <protection locked="0"/>
    </xf>
    <xf numFmtId="4" fontId="34" fillId="0" borderId="54" xfId="0" applyNumberFormat="1" applyFont="1" applyBorder="1" applyAlignment="1" applyProtection="1">
      <alignment vertical="center"/>
      <protection locked="0"/>
    </xf>
    <xf numFmtId="4" fontId="34" fillId="0" borderId="58" xfId="0" applyNumberFormat="1" applyFont="1" applyBorder="1" applyAlignment="1" applyProtection="1">
      <alignment vertical="center"/>
      <protection locked="0"/>
    </xf>
    <xf numFmtId="4" fontId="34" fillId="0" borderId="62" xfId="0" applyNumberFormat="1" applyFont="1" applyBorder="1" applyAlignment="1" applyProtection="1">
      <alignment vertical="center"/>
      <protection locked="0"/>
    </xf>
    <xf numFmtId="4" fontId="44" fillId="0" borderId="92" xfId="0" applyNumberFormat="1" applyFont="1" applyFill="1" applyBorder="1" applyAlignment="1" applyProtection="1">
      <alignment vertical="center"/>
      <protection locked="0"/>
    </xf>
    <xf numFmtId="4" fontId="44" fillId="0" borderId="97" xfId="0" applyNumberFormat="1" applyFont="1" applyFill="1" applyBorder="1" applyAlignment="1" applyProtection="1">
      <alignment vertical="center"/>
      <protection locked="0"/>
    </xf>
    <xf numFmtId="4" fontId="44" fillId="0" borderId="93" xfId="0" applyNumberFormat="1" applyFont="1" applyFill="1" applyBorder="1" applyAlignment="1" applyProtection="1">
      <alignment vertical="center"/>
      <protection locked="0"/>
    </xf>
    <xf numFmtId="4" fontId="44" fillId="0" borderId="55" xfId="0" applyNumberFormat="1" applyFont="1" applyFill="1" applyBorder="1" applyAlignment="1" applyProtection="1">
      <alignment vertical="center"/>
      <protection locked="0"/>
    </xf>
    <xf numFmtId="4" fontId="34" fillId="0" borderId="32" xfId="0" applyNumberFormat="1" applyFont="1" applyBorder="1" applyAlignment="1" applyProtection="1">
      <alignment vertical="center"/>
      <protection locked="0"/>
    </xf>
    <xf numFmtId="4" fontId="44" fillId="0" borderId="79" xfId="0" applyNumberFormat="1" applyFont="1" applyFill="1" applyBorder="1" applyAlignment="1" applyProtection="1">
      <alignment vertical="center"/>
      <protection locked="0"/>
    </xf>
    <xf numFmtId="0" fontId="24" fillId="0" borderId="74" xfId="0" applyFont="1" applyBorder="1"/>
    <xf numFmtId="0" fontId="24" fillId="0" borderId="53" xfId="0" applyFont="1" applyBorder="1"/>
    <xf numFmtId="4" fontId="28" fillId="0" borderId="0" xfId="0" applyNumberFormat="1" applyFont="1" applyAlignment="1">
      <alignment horizontal="left" vertical="center" wrapText="1"/>
    </xf>
    <xf numFmtId="4" fontId="34" fillId="0" borderId="0" xfId="0" applyNumberFormat="1" applyFont="1" applyBorder="1" applyAlignment="1">
      <alignment horizontal="right" vertical="center"/>
    </xf>
    <xf numFmtId="4" fontId="49" fillId="5" borderId="6" xfId="0" applyNumberFormat="1" applyFont="1" applyFill="1" applyBorder="1" applyAlignment="1" applyProtection="1">
      <alignment horizontal="center" vertical="center" wrapText="1"/>
      <protection locked="0"/>
    </xf>
    <xf numFmtId="4" fontId="49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0" xfId="0" applyNumberFormat="1" applyFont="1" applyFill="1" applyBorder="1" applyAlignment="1" applyProtection="1">
      <alignment horizontal="center" vertical="center" wrapText="1"/>
      <protection locked="0"/>
    </xf>
    <xf numFmtId="4" fontId="48" fillId="0" borderId="45" xfId="0" applyNumberFormat="1" applyFont="1" applyFill="1" applyBorder="1" applyAlignment="1" applyProtection="1">
      <alignment vertical="center"/>
    </xf>
    <xf numFmtId="4" fontId="33" fillId="0" borderId="0" xfId="0" applyNumberFormat="1" applyFont="1" applyFill="1" applyBorder="1" applyAlignment="1" applyProtection="1">
      <alignment vertical="center"/>
    </xf>
    <xf numFmtId="4" fontId="29" fillId="0" borderId="58" xfId="0" applyNumberFormat="1" applyFont="1" applyBorder="1" applyAlignment="1" applyProtection="1">
      <alignment vertical="center"/>
      <protection locked="0"/>
    </xf>
    <xf numFmtId="4" fontId="29" fillId="0" borderId="62" xfId="0" applyNumberFormat="1" applyFont="1" applyBorder="1" applyAlignment="1" applyProtection="1">
      <alignment vertical="center"/>
      <protection locked="0"/>
    </xf>
    <xf numFmtId="4" fontId="29" fillId="0" borderId="49" xfId="0" applyNumberFormat="1" applyFont="1" applyBorder="1" applyAlignment="1" applyProtection="1">
      <alignment vertical="center"/>
      <protection locked="0"/>
    </xf>
    <xf numFmtId="4" fontId="29" fillId="0" borderId="50" xfId="0" applyNumberFormat="1" applyFont="1" applyBorder="1" applyAlignment="1" applyProtection="1">
      <alignment vertical="center"/>
      <protection locked="0"/>
    </xf>
    <xf numFmtId="4" fontId="29" fillId="0" borderId="64" xfId="0" applyNumberFormat="1" applyFont="1" applyBorder="1" applyAlignment="1" applyProtection="1">
      <alignment vertical="center"/>
      <protection locked="0"/>
    </xf>
    <xf numFmtId="4" fontId="29" fillId="0" borderId="2" xfId="0" applyNumberFormat="1" applyFont="1" applyBorder="1" applyAlignment="1" applyProtection="1">
      <alignment vertical="center"/>
      <protection locked="0"/>
    </xf>
    <xf numFmtId="4" fontId="48" fillId="0" borderId="45" xfId="0" applyNumberFormat="1" applyFont="1" applyBorder="1" applyAlignment="1" applyProtection="1">
      <alignment vertical="center"/>
      <protection locked="0"/>
    </xf>
    <xf numFmtId="4" fontId="48" fillId="0" borderId="5" xfId="0" applyNumberFormat="1" applyFont="1" applyBorder="1" applyAlignment="1" applyProtection="1">
      <alignment vertical="center"/>
      <protection locked="0"/>
    </xf>
    <xf numFmtId="4" fontId="33" fillId="0" borderId="0" xfId="0" applyNumberFormat="1" applyFont="1" applyFill="1" applyBorder="1" applyAlignment="1" applyProtection="1">
      <alignment vertical="center"/>
      <protection locked="0"/>
    </xf>
    <xf numFmtId="4" fontId="48" fillId="0" borderId="32" xfId="0" applyNumberFormat="1" applyFont="1" applyBorder="1" applyAlignment="1" applyProtection="1">
      <alignment vertical="center"/>
      <protection locked="0"/>
    </xf>
    <xf numFmtId="4" fontId="48" fillId="0" borderId="46" xfId="0" applyNumberFormat="1" applyFont="1" applyBorder="1" applyAlignment="1" applyProtection="1">
      <alignment vertical="center"/>
      <protection locked="0"/>
    </xf>
    <xf numFmtId="4" fontId="29" fillId="0" borderId="58" xfId="0" applyNumberFormat="1" applyFont="1" applyFill="1" applyBorder="1" applyAlignment="1" applyProtection="1">
      <alignment vertical="center"/>
    </xf>
    <xf numFmtId="4" fontId="34" fillId="0" borderId="0" xfId="0" applyNumberFormat="1" applyFont="1" applyFill="1" applyBorder="1" applyAlignment="1" applyProtection="1">
      <alignment vertical="center"/>
    </xf>
    <xf numFmtId="4" fontId="46" fillId="0" borderId="49" xfId="0" applyNumberFormat="1" applyFont="1" applyBorder="1" applyAlignment="1" applyProtection="1">
      <alignment vertical="center"/>
      <protection locked="0"/>
    </xf>
    <xf numFmtId="4" fontId="46" fillId="0" borderId="50" xfId="0" applyNumberFormat="1" applyFont="1" applyBorder="1" applyAlignment="1" applyProtection="1">
      <alignment vertical="center"/>
      <protection locked="0"/>
    </xf>
    <xf numFmtId="4" fontId="37" fillId="0" borderId="0" xfId="0" applyNumberFormat="1" applyFont="1" applyFill="1" applyBorder="1" applyAlignment="1" applyProtection="1">
      <alignment vertical="center"/>
      <protection locked="0"/>
    </xf>
    <xf numFmtId="4" fontId="29" fillId="0" borderId="49" xfId="0" applyNumberFormat="1" applyFont="1" applyFill="1" applyBorder="1" applyAlignment="1" applyProtection="1">
      <alignment vertical="center"/>
    </xf>
    <xf numFmtId="4" fontId="29" fillId="0" borderId="49" xfId="0" applyNumberFormat="1" applyFont="1" applyFill="1" applyBorder="1" applyAlignment="1" applyProtection="1">
      <alignment vertical="center"/>
      <protection locked="0"/>
    </xf>
    <xf numFmtId="4" fontId="29" fillId="0" borderId="50" xfId="0" applyNumberFormat="1" applyFont="1" applyFill="1" applyBorder="1" applyAlignment="1" applyProtection="1">
      <alignment vertical="center"/>
      <protection locked="0"/>
    </xf>
    <xf numFmtId="4" fontId="48" fillId="2" borderId="45" xfId="0" applyNumberFormat="1" applyFont="1" applyFill="1" applyBorder="1" applyAlignment="1" applyProtection="1">
      <alignment vertical="center"/>
    </xf>
    <xf numFmtId="4" fontId="48" fillId="0" borderId="0" xfId="0" applyNumberFormat="1" applyFont="1" applyFill="1" applyBorder="1" applyAlignment="1" applyProtection="1">
      <alignment vertical="center"/>
      <protection locked="0"/>
    </xf>
    <xf numFmtId="4" fontId="48" fillId="0" borderId="0" xfId="0" applyNumberFormat="1" applyFont="1" applyFill="1" applyBorder="1" applyAlignment="1" applyProtection="1">
      <alignment vertical="center"/>
    </xf>
    <xf numFmtId="4" fontId="34" fillId="0" borderId="49" xfId="0" applyNumberFormat="1" applyFont="1" applyBorder="1" applyAlignment="1" applyProtection="1">
      <alignment vertical="center" wrapText="1"/>
      <protection locked="0"/>
    </xf>
    <xf numFmtId="4" fontId="34" fillId="0" borderId="83" xfId="0" applyNumberFormat="1" applyFont="1" applyBorder="1" applyAlignment="1" applyProtection="1">
      <alignment vertical="center"/>
      <protection locked="0"/>
    </xf>
    <xf numFmtId="4" fontId="34" fillId="0" borderId="85" xfId="0" applyNumberFormat="1" applyFont="1" applyBorder="1" applyAlignment="1" applyProtection="1">
      <alignment vertical="center"/>
      <protection locked="0"/>
    </xf>
    <xf numFmtId="4" fontId="28" fillId="5" borderId="45" xfId="0" applyNumberFormat="1" applyFont="1" applyFill="1" applyBorder="1" applyAlignment="1" applyProtection="1">
      <alignment vertical="center"/>
    </xf>
    <xf numFmtId="4" fontId="34" fillId="0" borderId="45" xfId="0" applyNumberFormat="1" applyFont="1" applyBorder="1" applyAlignment="1" applyProtection="1">
      <alignment vertical="center"/>
      <protection locked="0"/>
    </xf>
    <xf numFmtId="4" fontId="37" fillId="0" borderId="47" xfId="0" applyNumberFormat="1" applyFont="1" applyBorder="1" applyAlignment="1" applyProtection="1">
      <alignment vertical="center"/>
      <protection locked="0"/>
    </xf>
    <xf numFmtId="4" fontId="37" fillId="0" borderId="48" xfId="0" applyNumberFormat="1" applyFont="1" applyBorder="1" applyAlignment="1" applyProtection="1">
      <alignment vertical="center"/>
      <protection locked="0"/>
    </xf>
    <xf numFmtId="4" fontId="37" fillId="0" borderId="49" xfId="0" applyNumberFormat="1" applyFont="1" applyBorder="1" applyAlignment="1" applyProtection="1">
      <alignment vertical="center"/>
      <protection locked="0"/>
    </xf>
    <xf numFmtId="4" fontId="37" fillId="0" borderId="50" xfId="0" applyNumberFormat="1" applyFont="1" applyBorder="1" applyAlignment="1" applyProtection="1">
      <alignment vertical="center"/>
      <protection locked="0"/>
    </xf>
    <xf numFmtId="4" fontId="37" fillId="0" borderId="53" xfId="0" applyNumberFormat="1" applyFont="1" applyBorder="1" applyAlignment="1" applyProtection="1">
      <alignment vertical="center"/>
      <protection locked="0"/>
    </xf>
    <xf numFmtId="4" fontId="37" fillId="0" borderId="54" xfId="0" applyNumberFormat="1" applyFont="1" applyBorder="1" applyAlignment="1" applyProtection="1">
      <alignment vertical="center"/>
      <protection locked="0"/>
    </xf>
    <xf numFmtId="4" fontId="34" fillId="0" borderId="5" xfId="0" applyNumberFormat="1" applyFont="1" applyBorder="1" applyAlignment="1" applyProtection="1">
      <alignment vertical="center"/>
      <protection locked="0"/>
    </xf>
    <xf numFmtId="4" fontId="34" fillId="0" borderId="45" xfId="0" applyNumberFormat="1" applyFont="1" applyFill="1" applyBorder="1" applyAlignment="1" applyProtection="1">
      <alignment vertical="center"/>
    </xf>
    <xf numFmtId="4" fontId="37" fillId="0" borderId="47" xfId="0" applyNumberFormat="1" applyFont="1" applyFill="1" applyBorder="1" applyAlignment="1" applyProtection="1">
      <alignment vertical="center"/>
    </xf>
    <xf numFmtId="4" fontId="37" fillId="0" borderId="49" xfId="0" applyNumberFormat="1" applyFont="1" applyFill="1" applyBorder="1" applyAlignment="1" applyProtection="1">
      <alignment vertical="center"/>
    </xf>
    <xf numFmtId="4" fontId="37" fillId="0" borderId="83" xfId="0" applyNumberFormat="1" applyFont="1" applyBorder="1" applyAlignment="1" applyProtection="1">
      <alignment vertical="center"/>
      <protection locked="0"/>
    </xf>
    <xf numFmtId="4" fontId="37" fillId="0" borderId="85" xfId="0" applyNumberFormat="1" applyFont="1" applyBorder="1" applyAlignment="1" applyProtection="1">
      <alignment vertical="center"/>
      <protection locked="0"/>
    </xf>
    <xf numFmtId="4" fontId="33" fillId="0" borderId="45" xfId="0" applyNumberFormat="1" applyFont="1" applyBorder="1" applyAlignment="1" applyProtection="1">
      <alignment vertical="center"/>
      <protection locked="0"/>
    </xf>
    <xf numFmtId="4" fontId="33" fillId="0" borderId="49" xfId="0" applyNumberFormat="1" applyFont="1" applyFill="1" applyBorder="1" applyAlignment="1" applyProtection="1">
      <alignment vertical="center"/>
    </xf>
    <xf numFmtId="4" fontId="34" fillId="0" borderId="49" xfId="0" applyNumberFormat="1" applyFont="1" applyFill="1" applyBorder="1" applyAlignment="1" applyProtection="1">
      <alignment vertical="center"/>
    </xf>
    <xf numFmtId="4" fontId="33" fillId="6" borderId="45" xfId="0" applyNumberFormat="1" applyFont="1" applyFill="1" applyBorder="1" applyAlignment="1" applyProtection="1">
      <alignment horizontal="right" vertical="center"/>
    </xf>
    <xf numFmtId="4" fontId="45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34" fillId="0" borderId="48" xfId="0" applyNumberFormat="1" applyFont="1" applyBorder="1" applyAlignment="1" applyProtection="1">
      <alignment vertical="center"/>
      <protection locked="0"/>
    </xf>
    <xf numFmtId="4" fontId="34" fillId="0" borderId="46" xfId="0" applyNumberFormat="1" applyFont="1" applyBorder="1" applyAlignment="1" applyProtection="1">
      <alignment vertical="center"/>
      <protection locked="0"/>
    </xf>
    <xf numFmtId="4" fontId="28" fillId="5" borderId="45" xfId="0" applyNumberFormat="1" applyFont="1" applyFill="1" applyBorder="1" applyAlignment="1" applyProtection="1">
      <alignment horizontal="right" vertical="center"/>
    </xf>
    <xf numFmtId="4" fontId="30" fillId="0" borderId="0" xfId="0" applyNumberFormat="1" applyFont="1" applyFill="1" applyBorder="1" applyAlignment="1" applyProtection="1">
      <alignment horizontal="left" vertical="center"/>
      <protection locked="0"/>
    </xf>
    <xf numFmtId="4" fontId="28" fillId="0" borderId="0" xfId="0" applyNumberFormat="1" applyFont="1" applyFill="1" applyBorder="1" applyAlignment="1" applyProtection="1">
      <alignment horizontal="right" vertical="center"/>
    </xf>
    <xf numFmtId="4" fontId="31" fillId="0" borderId="0" xfId="0" applyNumberFormat="1" applyFont="1" applyFill="1" applyBorder="1" applyAlignment="1" applyProtection="1">
      <alignment horizontal="left" vertical="center"/>
      <protection locked="0"/>
    </xf>
    <xf numFmtId="4" fontId="51" fillId="0" borderId="0" xfId="0" applyNumberFormat="1" applyFont="1" applyFill="1" applyBorder="1" applyAlignment="1" applyProtection="1">
      <alignment horizontal="right" vertical="center"/>
    </xf>
    <xf numFmtId="0" fontId="34" fillId="0" borderId="0" xfId="0" applyNumberFormat="1" applyFont="1" applyAlignment="1">
      <alignment vertical="center"/>
    </xf>
    <xf numFmtId="4" fontId="33" fillId="5" borderId="3" xfId="0" applyNumberFormat="1" applyFont="1" applyFill="1" applyBorder="1" applyAlignment="1">
      <alignment horizontal="center" vertical="center"/>
    </xf>
    <xf numFmtId="4" fontId="33" fillId="5" borderId="4" xfId="0" applyNumberFormat="1" applyFont="1" applyFill="1" applyBorder="1" applyAlignment="1">
      <alignment horizontal="center" vertical="center"/>
    </xf>
    <xf numFmtId="4" fontId="34" fillId="0" borderId="92" xfId="0" applyNumberFormat="1" applyFont="1" applyFill="1" applyBorder="1" applyAlignment="1" applyProtection="1">
      <alignment vertical="center"/>
      <protection locked="0"/>
    </xf>
    <xf numFmtId="4" fontId="34" fillId="0" borderId="80" xfId="0" applyNumberFormat="1" applyFont="1" applyFill="1" applyBorder="1" applyAlignment="1" applyProtection="1">
      <alignment vertical="center"/>
      <protection locked="0"/>
    </xf>
    <xf numFmtId="4" fontId="34" fillId="0" borderId="102" xfId="0" applyNumberFormat="1" applyFont="1" applyFill="1" applyBorder="1" applyAlignment="1" applyProtection="1">
      <alignment vertical="center"/>
      <protection locked="0"/>
    </xf>
    <xf numFmtId="4" fontId="34" fillId="0" borderId="83" xfId="0" applyNumberFormat="1" applyFont="1" applyFill="1" applyBorder="1" applyAlignment="1" applyProtection="1">
      <alignment vertical="center"/>
      <protection locked="0"/>
    </xf>
    <xf numFmtId="4" fontId="34" fillId="0" borderId="84" xfId="0" applyNumberFormat="1" applyFont="1" applyFill="1" applyBorder="1" applyAlignment="1" applyProtection="1">
      <alignment vertical="center"/>
      <protection locked="0"/>
    </xf>
    <xf numFmtId="4" fontId="33" fillId="6" borderId="3" xfId="0" applyNumberFormat="1" applyFont="1" applyFill="1" applyBorder="1" applyAlignment="1" applyProtection="1">
      <alignment vertical="center"/>
    </xf>
    <xf numFmtId="4" fontId="33" fillId="6" borderId="45" xfId="0" applyNumberFormat="1" applyFont="1" applyFill="1" applyBorder="1" applyAlignment="1" applyProtection="1">
      <alignment vertical="center"/>
    </xf>
    <xf numFmtId="0" fontId="34" fillId="0" borderId="68" xfId="0" applyNumberFormat="1" applyFont="1" applyBorder="1" applyAlignment="1">
      <alignment vertical="center" wrapText="1"/>
    </xf>
    <xf numFmtId="0" fontId="34" fillId="0" borderId="66" xfId="0" applyNumberFormat="1" applyFont="1" applyBorder="1" applyAlignment="1">
      <alignment vertical="center" wrapText="1"/>
    </xf>
    <xf numFmtId="4" fontId="30" fillId="0" borderId="0" xfId="0" applyNumberFormat="1" applyFont="1" applyAlignment="1">
      <alignment vertical="center"/>
    </xf>
    <xf numFmtId="4" fontId="33" fillId="0" borderId="93" xfId="0" applyNumberFormat="1" applyFont="1" applyFill="1" applyBorder="1" applyAlignment="1">
      <alignment horizontal="right" vertical="center"/>
    </xf>
    <xf numFmtId="4" fontId="33" fillId="0" borderId="88" xfId="0" applyNumberFormat="1" applyFont="1" applyFill="1" applyBorder="1" applyAlignment="1" applyProtection="1">
      <alignment vertical="center"/>
      <protection locked="0"/>
    </xf>
    <xf numFmtId="4" fontId="33" fillId="0" borderId="92" xfId="0" applyNumberFormat="1" applyFont="1" applyBorder="1" applyAlignment="1">
      <alignment horizontal="right" vertical="center"/>
    </xf>
    <xf numFmtId="4" fontId="33" fillId="0" borderId="97" xfId="0" applyNumberFormat="1" applyFont="1" applyBorder="1" applyAlignment="1">
      <alignment horizontal="right" vertical="center"/>
    </xf>
    <xf numFmtId="4" fontId="34" fillId="0" borderId="53" xfId="0" applyNumberFormat="1" applyFont="1" applyBorder="1" applyAlignment="1">
      <alignment vertical="center"/>
    </xf>
    <xf numFmtId="4" fontId="34" fillId="0" borderId="103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/>
    </xf>
    <xf numFmtId="4" fontId="30" fillId="5" borderId="3" xfId="0" applyNumberFormat="1" applyFont="1" applyFill="1" applyBorder="1" applyAlignment="1">
      <alignment horizontal="center" vertical="center"/>
    </xf>
    <xf numFmtId="4" fontId="30" fillId="5" borderId="45" xfId="0" applyNumberFormat="1" applyFont="1" applyFill="1" applyBorder="1" applyAlignment="1">
      <alignment horizontal="center" vertical="center"/>
    </xf>
    <xf numFmtId="4" fontId="30" fillId="5" borderId="4" xfId="0" applyNumberFormat="1" applyFont="1" applyFill="1" applyBorder="1" applyAlignment="1">
      <alignment horizontal="center" vertical="center" wrapText="1"/>
    </xf>
    <xf numFmtId="4" fontId="30" fillId="5" borderId="45" xfId="0" applyNumberFormat="1" applyFont="1" applyFill="1" applyBorder="1" applyAlignment="1">
      <alignment horizontal="center" vertical="center" wrapText="1"/>
    </xf>
    <xf numFmtId="0" fontId="24" fillId="0" borderId="0" xfId="0" applyFont="1" applyBorder="1" applyAlignment="1">
      <alignment wrapText="1"/>
    </xf>
    <xf numFmtId="0" fontId="24" fillId="0" borderId="0" xfId="0" applyFont="1" applyAlignment="1">
      <alignment horizontal="center" wrapText="1"/>
    </xf>
    <xf numFmtId="14" fontId="24" fillId="0" borderId="0" xfId="0" applyNumberFormat="1" applyFont="1" applyBorder="1" applyAlignment="1">
      <alignment horizontal="center" wrapText="1"/>
    </xf>
    <xf numFmtId="0" fontId="24" fillId="0" borderId="0" xfId="0" applyFont="1" applyBorder="1" applyAlignment="1">
      <alignment horizontal="center" wrapText="1"/>
    </xf>
    <xf numFmtId="0" fontId="24" fillId="0" borderId="0" xfId="0" applyFont="1" applyAlignment="1">
      <alignment horizontal="center" wrapText="1"/>
    </xf>
    <xf numFmtId="0" fontId="24" fillId="0" borderId="0" xfId="0" applyFont="1" applyAlignment="1"/>
    <xf numFmtId="4" fontId="33" fillId="5" borderId="87" xfId="0" applyNumberFormat="1" applyFont="1" applyFill="1" applyBorder="1" applyAlignment="1">
      <alignment vertical="center"/>
    </xf>
    <xf numFmtId="4" fontId="33" fillId="5" borderId="5" xfId="0" applyNumberFormat="1" applyFont="1" applyFill="1" applyBorder="1" applyAlignment="1">
      <alignment vertical="center"/>
    </xf>
    <xf numFmtId="4" fontId="28" fillId="0" borderId="0" xfId="0" applyNumberFormat="1" applyFont="1" applyAlignment="1">
      <alignment horizontal="left" vertical="center" wrapText="1"/>
    </xf>
    <xf numFmtId="0" fontId="0" fillId="0" borderId="0" xfId="0" applyAlignment="1">
      <alignment vertical="center" wrapText="1"/>
    </xf>
    <xf numFmtId="4" fontId="28" fillId="0" borderId="0" xfId="0" applyNumberFormat="1" applyFont="1" applyAlignment="1">
      <alignment horizontal="left" vertical="center"/>
    </xf>
    <xf numFmtId="4" fontId="33" fillId="5" borderId="3" xfId="0" applyNumberFormat="1" applyFont="1" applyFill="1" applyBorder="1" applyAlignment="1">
      <alignment horizontal="center" vertical="center" wrapText="1"/>
    </xf>
    <xf numFmtId="4" fontId="33" fillId="5" borderId="5" xfId="0" applyNumberFormat="1" applyFont="1" applyFill="1" applyBorder="1" applyAlignment="1">
      <alignment horizontal="center" vertical="center" wrapText="1"/>
    </xf>
    <xf numFmtId="4" fontId="34" fillId="0" borderId="3" xfId="0" applyNumberFormat="1" applyFont="1" applyBorder="1" applyAlignment="1">
      <alignment vertical="center" wrapText="1"/>
    </xf>
    <xf numFmtId="4" fontId="34" fillId="0" borderId="5" xfId="0" applyNumberFormat="1" applyFont="1" applyBorder="1" applyAlignment="1">
      <alignment vertical="center" wrapText="1"/>
    </xf>
    <xf numFmtId="4" fontId="34" fillId="0" borderId="108" xfId="0" applyNumberFormat="1" applyFont="1" applyFill="1" applyBorder="1" applyAlignment="1">
      <alignment vertical="center" wrapText="1"/>
    </xf>
    <xf numFmtId="4" fontId="34" fillId="0" borderId="48" xfId="0" applyNumberFormat="1" applyFont="1" applyFill="1" applyBorder="1" applyAlignment="1">
      <alignment vertical="center" wrapText="1"/>
    </xf>
    <xf numFmtId="4" fontId="34" fillId="0" borderId="79" xfId="0" applyNumberFormat="1" applyFont="1" applyFill="1" applyBorder="1" applyAlignment="1">
      <alignment vertical="center" wrapText="1"/>
    </xf>
    <xf numFmtId="4" fontId="34" fillId="0" borderId="50" xfId="0" applyNumberFormat="1" applyFont="1" applyFill="1" applyBorder="1" applyAlignment="1">
      <alignment vertical="center" wrapText="1"/>
    </xf>
    <xf numFmtId="4" fontId="34" fillId="0" borderId="79" xfId="0" applyNumberFormat="1" applyFont="1" applyFill="1" applyBorder="1" applyAlignment="1">
      <alignment horizontal="left" vertical="center" wrapText="1"/>
    </xf>
    <xf numFmtId="4" fontId="34" fillId="0" borderId="50" xfId="0" applyNumberFormat="1" applyFont="1" applyFill="1" applyBorder="1" applyAlignment="1">
      <alignment horizontal="left" vertical="center" wrapText="1"/>
    </xf>
    <xf numFmtId="4" fontId="34" fillId="0" borderId="109" xfId="0" applyNumberFormat="1" applyFont="1" applyFill="1" applyBorder="1" applyAlignment="1">
      <alignment horizontal="left" vertical="center" wrapText="1"/>
    </xf>
    <xf numFmtId="4" fontId="34" fillId="0" borderId="54" xfId="0" applyNumberFormat="1" applyFont="1" applyFill="1" applyBorder="1" applyAlignment="1">
      <alignment horizontal="left" vertical="center" wrapText="1"/>
    </xf>
    <xf numFmtId="4" fontId="44" fillId="0" borderId="92" xfId="0" applyNumberFormat="1" applyFont="1" applyFill="1" applyBorder="1" applyAlignment="1" applyProtection="1">
      <alignment vertical="center" wrapText="1"/>
      <protection locked="0"/>
    </xf>
    <xf numFmtId="4" fontId="44" fillId="0" borderId="80" xfId="0" applyNumberFormat="1" applyFont="1" applyFill="1" applyBorder="1" applyAlignment="1" applyProtection="1">
      <alignment vertical="center" wrapText="1"/>
      <protection locked="0"/>
    </xf>
    <xf numFmtId="4" fontId="44" fillId="0" borderId="50" xfId="0" applyNumberFormat="1" applyFont="1" applyFill="1" applyBorder="1" applyAlignment="1" applyProtection="1">
      <alignment vertical="center" wrapText="1"/>
      <protection locked="0"/>
    </xf>
    <xf numFmtId="4" fontId="44" fillId="0" borderId="97" xfId="0" applyNumberFormat="1" applyFont="1" applyFill="1" applyBorder="1" applyAlignment="1" applyProtection="1">
      <alignment vertical="center"/>
      <protection locked="0"/>
    </xf>
    <xf numFmtId="4" fontId="44" fillId="0" borderId="103" xfId="0" applyNumberFormat="1" applyFont="1" applyFill="1" applyBorder="1" applyAlignment="1" applyProtection="1">
      <alignment vertical="center"/>
      <protection locked="0"/>
    </xf>
    <xf numFmtId="4" fontId="44" fillId="0" borderId="54" xfId="0" applyNumberFormat="1" applyFont="1" applyFill="1" applyBorder="1" applyAlignment="1" applyProtection="1">
      <alignment vertical="center"/>
      <protection locked="0"/>
    </xf>
    <xf numFmtId="4" fontId="33" fillId="2" borderId="3" xfId="0" applyNumberFormat="1" applyFont="1" applyFill="1" applyBorder="1" applyAlignment="1" applyProtection="1">
      <alignment horizontal="left" vertical="center"/>
      <protection locked="0"/>
    </xf>
    <xf numFmtId="4" fontId="33" fillId="5" borderId="4" xfId="0" applyNumberFormat="1" applyFont="1" applyFill="1" applyBorder="1" applyAlignment="1" applyProtection="1">
      <alignment horizontal="left" vertical="center"/>
      <protection locked="0"/>
    </xf>
    <xf numFmtId="4" fontId="33" fillId="2" borderId="5" xfId="0" applyNumberFormat="1" applyFont="1" applyFill="1" applyBorder="1" applyAlignment="1" applyProtection="1">
      <alignment horizontal="left" vertical="center"/>
      <protection locked="0"/>
    </xf>
    <xf numFmtId="4" fontId="30" fillId="0" borderId="0" xfId="0" applyNumberFormat="1" applyFont="1" applyAlignment="1">
      <alignment horizontal="left" vertical="center"/>
    </xf>
    <xf numFmtId="4" fontId="33" fillId="5" borderId="6" xfId="0" applyNumberFormat="1" applyFont="1" applyFill="1" applyBorder="1" applyAlignment="1">
      <alignment horizontal="center" vertical="center"/>
    </xf>
    <xf numFmtId="4" fontId="33" fillId="5" borderId="89" xfId="0" applyNumberFormat="1" applyFont="1" applyFill="1" applyBorder="1" applyAlignment="1">
      <alignment horizontal="center" vertical="center"/>
    </xf>
    <xf numFmtId="4" fontId="33" fillId="2" borderId="91" xfId="0" applyNumberFormat="1" applyFont="1" applyFill="1" applyBorder="1" applyAlignment="1">
      <alignment horizontal="center" vertical="center"/>
    </xf>
    <xf numFmtId="4" fontId="33" fillId="5" borderId="1" xfId="0" applyNumberFormat="1" applyFont="1" applyFill="1" applyBorder="1" applyAlignment="1">
      <alignment horizontal="center" vertical="center"/>
    </xf>
    <xf numFmtId="4" fontId="33" fillId="5" borderId="106" xfId="0" applyNumberFormat="1" applyFont="1" applyFill="1" applyBorder="1" applyAlignment="1">
      <alignment horizontal="center" vertical="center" wrapText="1"/>
    </xf>
    <xf numFmtId="4" fontId="34" fillId="5" borderId="107" xfId="0" applyNumberFormat="1" applyFont="1" applyFill="1" applyBorder="1" applyAlignment="1">
      <alignment horizontal="center" vertical="center"/>
    </xf>
    <xf numFmtId="4" fontId="34" fillId="5" borderId="95" xfId="0" applyNumberFormat="1" applyFont="1" applyFill="1" applyBorder="1" applyAlignment="1">
      <alignment horizontal="center" vertical="center"/>
    </xf>
    <xf numFmtId="4" fontId="23" fillId="0" borderId="3" xfId="0" applyNumberFormat="1" applyFont="1" applyFill="1" applyBorder="1" applyAlignment="1" applyProtection="1">
      <alignment vertical="center" wrapText="1"/>
      <protection locked="0"/>
    </xf>
    <xf numFmtId="4" fontId="23" fillId="0" borderId="4" xfId="0" applyNumberFormat="1" applyFont="1" applyFill="1" applyBorder="1" applyAlignment="1" applyProtection="1">
      <alignment vertical="center" wrapText="1"/>
      <protection locked="0"/>
    </xf>
    <xf numFmtId="4" fontId="23" fillId="0" borderId="5" xfId="0" applyNumberFormat="1" applyFont="1" applyFill="1" applyBorder="1" applyAlignment="1" applyProtection="1">
      <alignment vertical="center" wrapText="1"/>
      <protection locked="0"/>
    </xf>
    <xf numFmtId="4" fontId="44" fillId="0" borderId="56" xfId="0" applyNumberFormat="1" applyFont="1" applyFill="1" applyBorder="1" applyAlignment="1" applyProtection="1">
      <alignment vertical="center"/>
      <protection locked="0"/>
    </xf>
    <xf numFmtId="4" fontId="44" fillId="0" borderId="57" xfId="0" applyNumberFormat="1" applyFont="1" applyFill="1" applyBorder="1" applyAlignment="1" applyProtection="1">
      <alignment vertical="center"/>
      <protection locked="0"/>
    </xf>
    <xf numFmtId="4" fontId="44" fillId="0" borderId="48" xfId="0" applyNumberFormat="1" applyFont="1" applyFill="1" applyBorder="1" applyAlignment="1" applyProtection="1">
      <alignment vertical="center"/>
      <protection locked="0"/>
    </xf>
    <xf numFmtId="4" fontId="44" fillId="0" borderId="92" xfId="0" applyNumberFormat="1" applyFont="1" applyFill="1" applyBorder="1" applyAlignment="1" applyProtection="1">
      <alignment vertical="center"/>
      <protection locked="0"/>
    </xf>
    <xf numFmtId="4" fontId="44" fillId="0" borderId="80" xfId="0" applyNumberFormat="1" applyFont="1" applyFill="1" applyBorder="1" applyAlignment="1" applyProtection="1">
      <alignment vertical="center"/>
      <protection locked="0"/>
    </xf>
    <xf numFmtId="4" fontId="44" fillId="0" borderId="50" xfId="0" applyNumberFormat="1" applyFont="1" applyFill="1" applyBorder="1" applyAlignment="1" applyProtection="1">
      <alignment vertical="center"/>
      <protection locked="0"/>
    </xf>
    <xf numFmtId="4" fontId="30" fillId="5" borderId="3" xfId="0" applyNumberFormat="1" applyFont="1" applyFill="1" applyBorder="1" applyAlignment="1" applyProtection="1">
      <alignment horizontal="left" vertical="center"/>
      <protection locked="0"/>
    </xf>
    <xf numFmtId="4" fontId="30" fillId="5" borderId="4" xfId="0" applyNumberFormat="1" applyFont="1" applyFill="1" applyBorder="1" applyAlignment="1" applyProtection="1">
      <alignment horizontal="left" vertical="center"/>
      <protection locked="0"/>
    </xf>
    <xf numFmtId="4" fontId="30" fillId="5" borderId="5" xfId="0" applyNumberFormat="1" applyFont="1" applyFill="1" applyBorder="1" applyAlignment="1" applyProtection="1">
      <alignment horizontal="left" vertical="center"/>
      <protection locked="0"/>
    </xf>
    <xf numFmtId="4" fontId="28" fillId="0" borderId="0" xfId="0" applyNumberFormat="1" applyFont="1" applyAlignment="1" applyProtection="1">
      <alignment horizontal="left" vertical="center"/>
      <protection locked="0"/>
    </xf>
    <xf numFmtId="4" fontId="33" fillId="2" borderId="3" xfId="0" applyNumberFormat="1" applyFont="1" applyFill="1" applyBorder="1" applyAlignment="1" applyProtection="1">
      <alignment horizontal="center" vertical="center"/>
      <protection locked="0"/>
    </xf>
    <xf numFmtId="4" fontId="33" fillId="2" borderId="4" xfId="0" applyNumberFormat="1" applyFont="1" applyFill="1" applyBorder="1" applyAlignment="1" applyProtection="1">
      <alignment horizontal="center" vertical="center"/>
      <protection locked="0"/>
    </xf>
    <xf numFmtId="4" fontId="33" fillId="2" borderId="5" xfId="0" applyNumberFormat="1" applyFont="1" applyFill="1" applyBorder="1" applyAlignment="1" applyProtection="1">
      <alignment horizontal="center" vertical="center"/>
      <protection locked="0"/>
    </xf>
    <xf numFmtId="4" fontId="44" fillId="0" borderId="55" xfId="0" applyNumberFormat="1" applyFont="1" applyFill="1" applyBorder="1" applyAlignment="1" applyProtection="1">
      <alignment vertical="center"/>
      <protection locked="0"/>
    </xf>
    <xf numFmtId="4" fontId="44" fillId="0" borderId="0" xfId="0" applyNumberFormat="1" applyFont="1" applyFill="1" applyBorder="1" applyAlignment="1" applyProtection="1">
      <alignment vertical="center"/>
      <protection locked="0"/>
    </xf>
    <xf numFmtId="4" fontId="44" fillId="0" borderId="46" xfId="0" applyNumberFormat="1" applyFont="1" applyFill="1" applyBorder="1" applyAlignment="1" applyProtection="1">
      <alignment vertical="center"/>
      <protection locked="0"/>
    </xf>
    <xf numFmtId="4" fontId="50" fillId="0" borderId="56" xfId="0" applyNumberFormat="1" applyFont="1" applyFill="1" applyBorder="1" applyAlignment="1" applyProtection="1">
      <alignment vertical="center"/>
      <protection locked="0"/>
    </xf>
    <xf numFmtId="4" fontId="50" fillId="0" borderId="57" xfId="0" applyNumberFormat="1" applyFont="1" applyFill="1" applyBorder="1" applyAlignment="1" applyProtection="1">
      <alignment vertical="center"/>
      <protection locked="0"/>
    </xf>
    <xf numFmtId="4" fontId="50" fillId="0" borderId="48" xfId="0" applyNumberFormat="1" applyFont="1" applyFill="1" applyBorder="1" applyAlignment="1" applyProtection="1">
      <alignment vertical="center"/>
      <protection locked="0"/>
    </xf>
    <xf numFmtId="4" fontId="50" fillId="0" borderId="92" xfId="0" applyNumberFormat="1" applyFont="1" applyFill="1" applyBorder="1" applyAlignment="1" applyProtection="1">
      <alignment vertical="center"/>
      <protection locked="0"/>
    </xf>
    <xf numFmtId="4" fontId="50" fillId="0" borderId="80" xfId="0" applyNumberFormat="1" applyFont="1" applyFill="1" applyBorder="1" applyAlignment="1" applyProtection="1">
      <alignment vertical="center"/>
      <protection locked="0"/>
    </xf>
    <xf numFmtId="4" fontId="50" fillId="0" borderId="50" xfId="0" applyNumberFormat="1" applyFont="1" applyFill="1" applyBorder="1" applyAlignment="1" applyProtection="1">
      <alignment vertical="center"/>
      <protection locked="0"/>
    </xf>
    <xf numFmtId="4" fontId="50" fillId="0" borderId="92" xfId="0" applyNumberFormat="1" applyFont="1" applyFill="1" applyBorder="1" applyAlignment="1" applyProtection="1">
      <alignment vertical="center" wrapText="1"/>
      <protection locked="0"/>
    </xf>
    <xf numFmtId="4" fontId="50" fillId="0" borderId="80" xfId="0" applyNumberFormat="1" applyFont="1" applyFill="1" applyBorder="1" applyAlignment="1" applyProtection="1">
      <alignment vertical="center" wrapText="1"/>
      <protection locked="0"/>
    </xf>
    <xf numFmtId="4" fontId="50" fillId="0" borderId="50" xfId="0" applyNumberFormat="1" applyFont="1" applyFill="1" applyBorder="1" applyAlignment="1" applyProtection="1">
      <alignment vertical="center" wrapText="1"/>
      <protection locked="0"/>
    </xf>
    <xf numFmtId="4" fontId="46" fillId="0" borderId="97" xfId="0" applyNumberFormat="1" applyFont="1" applyFill="1" applyBorder="1" applyAlignment="1" applyProtection="1">
      <alignment vertical="center"/>
      <protection locked="0"/>
    </xf>
    <xf numFmtId="4" fontId="46" fillId="0" borderId="103" xfId="0" applyNumberFormat="1" applyFont="1" applyFill="1" applyBorder="1" applyAlignment="1" applyProtection="1">
      <alignment vertical="center"/>
      <protection locked="0"/>
    </xf>
    <xf numFmtId="4" fontId="46" fillId="0" borderId="54" xfId="0" applyNumberFormat="1" applyFont="1" applyFill="1" applyBorder="1" applyAlignment="1" applyProtection="1">
      <alignment vertical="center"/>
      <protection locked="0"/>
    </xf>
    <xf numFmtId="4" fontId="22" fillId="0" borderId="56" xfId="0" applyNumberFormat="1" applyFont="1" applyFill="1" applyBorder="1" applyAlignment="1" applyProtection="1">
      <alignment vertical="center"/>
      <protection locked="0"/>
    </xf>
    <xf numFmtId="4" fontId="22" fillId="0" borderId="57" xfId="0" applyNumberFormat="1" applyFont="1" applyFill="1" applyBorder="1" applyAlignment="1" applyProtection="1">
      <alignment vertical="center"/>
      <protection locked="0"/>
    </xf>
    <xf numFmtId="4" fontId="22" fillId="0" borderId="48" xfId="0" applyNumberFormat="1" applyFont="1" applyFill="1" applyBorder="1" applyAlignment="1" applyProtection="1">
      <alignment vertical="center"/>
      <protection locked="0"/>
    </xf>
    <xf numFmtId="4" fontId="22" fillId="0" borderId="55" xfId="0" applyNumberFormat="1" applyFont="1" applyFill="1" applyBorder="1" applyAlignment="1" applyProtection="1">
      <alignment vertical="center"/>
      <protection locked="0"/>
    </xf>
    <xf numFmtId="4" fontId="22" fillId="0" borderId="0" xfId="0" applyNumberFormat="1" applyFont="1" applyFill="1" applyBorder="1" applyAlignment="1" applyProtection="1">
      <alignment vertical="center"/>
      <protection locked="0"/>
    </xf>
    <xf numFmtId="4" fontId="22" fillId="0" borderId="46" xfId="0" applyNumberFormat="1" applyFont="1" applyFill="1" applyBorder="1" applyAlignment="1" applyProtection="1">
      <alignment vertical="center"/>
      <protection locked="0"/>
    </xf>
    <xf numFmtId="4" fontId="49" fillId="0" borderId="3" xfId="0" applyNumberFormat="1" applyFont="1" applyFill="1" applyBorder="1" applyAlignment="1" applyProtection="1">
      <alignment vertical="center"/>
      <protection locked="0"/>
    </xf>
    <xf numFmtId="4" fontId="49" fillId="0" borderId="4" xfId="0" applyNumberFormat="1" applyFont="1" applyFill="1" applyBorder="1" applyAlignment="1" applyProtection="1">
      <alignment vertical="center"/>
      <protection locked="0"/>
    </xf>
    <xf numFmtId="4" fontId="49" fillId="0" borderId="5" xfId="0" applyNumberFormat="1" applyFont="1" applyFill="1" applyBorder="1" applyAlignment="1" applyProtection="1">
      <alignment vertical="center"/>
      <protection locked="0"/>
    </xf>
    <xf numFmtId="4" fontId="50" fillId="0" borderId="56" xfId="0" applyNumberFormat="1" applyFont="1" applyFill="1" applyBorder="1" applyAlignment="1" applyProtection="1">
      <alignment vertical="center" wrapText="1"/>
      <protection locked="0"/>
    </xf>
    <xf numFmtId="4" fontId="50" fillId="0" borderId="57" xfId="0" applyNumberFormat="1" applyFont="1" applyFill="1" applyBorder="1" applyAlignment="1" applyProtection="1">
      <alignment vertical="center" wrapText="1"/>
      <protection locked="0"/>
    </xf>
    <xf numFmtId="4" fontId="50" fillId="0" borderId="48" xfId="0" applyNumberFormat="1" applyFont="1" applyFill="1" applyBorder="1" applyAlignment="1" applyProtection="1">
      <alignment vertical="center" wrapText="1"/>
      <protection locked="0"/>
    </xf>
    <xf numFmtId="4" fontId="50" fillId="0" borderId="55" xfId="0" applyNumberFormat="1" applyFont="1" applyFill="1" applyBorder="1" applyAlignment="1" applyProtection="1">
      <alignment vertical="center" wrapText="1"/>
      <protection locked="0"/>
    </xf>
    <xf numFmtId="4" fontId="50" fillId="0" borderId="0" xfId="0" applyNumberFormat="1" applyFont="1" applyFill="1" applyBorder="1" applyAlignment="1" applyProtection="1">
      <alignment vertical="center" wrapText="1"/>
      <protection locked="0"/>
    </xf>
    <xf numFmtId="4" fontId="50" fillId="0" borderId="46" xfId="0" applyNumberFormat="1" applyFont="1" applyFill="1" applyBorder="1" applyAlignment="1" applyProtection="1">
      <alignment vertical="center" wrapText="1"/>
      <protection locked="0"/>
    </xf>
    <xf numFmtId="4" fontId="37" fillId="0" borderId="92" xfId="0" applyNumberFormat="1" applyFont="1" applyFill="1" applyBorder="1" applyAlignment="1">
      <alignment vertical="center" wrapText="1"/>
    </xf>
    <xf numFmtId="4" fontId="37" fillId="0" borderId="80" xfId="0" applyNumberFormat="1" applyFont="1" applyFill="1" applyBorder="1" applyAlignment="1">
      <alignment vertical="center" wrapText="1"/>
    </xf>
    <xf numFmtId="4" fontId="37" fillId="0" borderId="50" xfId="0" applyNumberFormat="1" applyFont="1" applyFill="1" applyBorder="1" applyAlignment="1">
      <alignment vertical="center" wrapText="1"/>
    </xf>
    <xf numFmtId="4" fontId="37" fillId="0" borderId="97" xfId="0" applyNumberFormat="1" applyFont="1" applyFill="1" applyBorder="1" applyAlignment="1" applyProtection="1">
      <alignment vertical="center" wrapText="1"/>
      <protection locked="0"/>
    </xf>
    <xf numFmtId="4" fontId="37" fillId="0" borderId="103" xfId="0" applyNumberFormat="1" applyFont="1" applyFill="1" applyBorder="1" applyAlignment="1" applyProtection="1">
      <alignment vertical="center" wrapText="1"/>
      <protection locked="0"/>
    </xf>
    <xf numFmtId="4" fontId="37" fillId="0" borderId="54" xfId="0" applyNumberFormat="1" applyFont="1" applyFill="1" applyBorder="1" applyAlignment="1" applyProtection="1">
      <alignment vertical="center" wrapText="1"/>
      <protection locked="0"/>
    </xf>
    <xf numFmtId="4" fontId="33" fillId="6" borderId="3" xfId="0" applyNumberFormat="1" applyFont="1" applyFill="1" applyBorder="1" applyAlignment="1" applyProtection="1">
      <alignment horizontal="left" vertical="center"/>
      <protection locked="0"/>
    </xf>
    <xf numFmtId="4" fontId="33" fillId="6" borderId="4" xfId="0" applyNumberFormat="1" applyFont="1" applyFill="1" applyBorder="1" applyAlignment="1" applyProtection="1">
      <alignment horizontal="left" vertical="center"/>
      <protection locked="0"/>
    </xf>
    <xf numFmtId="4" fontId="33" fillId="6" borderId="5" xfId="0" applyNumberFormat="1" applyFont="1" applyFill="1" applyBorder="1" applyAlignment="1" applyProtection="1">
      <alignment horizontal="left" vertical="center"/>
      <protection locked="0"/>
    </xf>
    <xf numFmtId="4" fontId="45" fillId="2" borderId="3" xfId="0" applyNumberFormat="1" applyFont="1" applyFill="1" applyBorder="1" applyAlignment="1" applyProtection="1">
      <alignment horizontal="center" vertical="center"/>
      <protection locked="0"/>
    </xf>
    <xf numFmtId="4" fontId="45" fillId="2" borderId="4" xfId="0" applyNumberFormat="1" applyFont="1" applyFill="1" applyBorder="1" applyAlignment="1" applyProtection="1">
      <alignment horizontal="center" vertical="center"/>
      <protection locked="0"/>
    </xf>
    <xf numFmtId="4" fontId="45" fillId="2" borderId="5" xfId="0" applyNumberFormat="1" applyFont="1" applyFill="1" applyBorder="1" applyAlignment="1" applyProtection="1">
      <alignment horizontal="center" vertical="center"/>
      <protection locked="0"/>
    </xf>
    <xf numFmtId="4" fontId="23" fillId="0" borderId="91" xfId="0" applyNumberFormat="1" applyFont="1" applyFill="1" applyBorder="1" applyAlignment="1" applyProtection="1">
      <alignment vertical="center" wrapText="1"/>
      <protection locked="0"/>
    </xf>
    <xf numFmtId="4" fontId="23" fillId="0" borderId="1" xfId="0" applyNumberFormat="1" applyFont="1" applyFill="1" applyBorder="1" applyAlignment="1" applyProtection="1">
      <alignment vertical="center" wrapText="1"/>
      <protection locked="0"/>
    </xf>
    <xf numFmtId="4" fontId="23" fillId="0" borderId="2" xfId="0" applyNumberFormat="1" applyFont="1" applyFill="1" applyBorder="1" applyAlignment="1" applyProtection="1">
      <alignment vertical="center" wrapText="1"/>
      <protection locked="0"/>
    </xf>
    <xf numFmtId="4" fontId="37" fillId="0" borderId="92" xfId="0" applyNumberFormat="1" applyFont="1" applyFill="1" applyBorder="1" applyAlignment="1" applyProtection="1">
      <alignment vertical="center" wrapText="1"/>
      <protection locked="0"/>
    </xf>
    <xf numFmtId="4" fontId="37" fillId="0" borderId="80" xfId="0" applyNumberFormat="1" applyFont="1" applyFill="1" applyBorder="1" applyAlignment="1" applyProtection="1">
      <alignment vertical="center" wrapText="1"/>
      <protection locked="0"/>
    </xf>
    <xf numFmtId="4" fontId="37" fillId="0" borderId="50" xfId="0" applyNumberFormat="1" applyFont="1" applyFill="1" applyBorder="1" applyAlignment="1" applyProtection="1">
      <alignment vertical="center" wrapText="1"/>
      <protection locked="0"/>
    </xf>
    <xf numFmtId="4" fontId="33" fillId="0" borderId="92" xfId="0" applyNumberFormat="1" applyFont="1" applyFill="1" applyBorder="1" applyAlignment="1" applyProtection="1">
      <alignment vertical="center"/>
      <protection locked="0"/>
    </xf>
    <xf numFmtId="4" fontId="33" fillId="0" borderId="80" xfId="0" applyNumberFormat="1" applyFont="1" applyFill="1" applyBorder="1" applyAlignment="1" applyProtection="1">
      <alignment vertical="center"/>
      <protection locked="0"/>
    </xf>
    <xf numFmtId="4" fontId="33" fillId="0" borderId="50" xfId="0" applyNumberFormat="1" applyFont="1" applyFill="1" applyBorder="1" applyAlignment="1" applyProtection="1">
      <alignment vertical="center"/>
      <protection locked="0"/>
    </xf>
    <xf numFmtId="4" fontId="23" fillId="0" borderId="3" xfId="0" applyNumberFormat="1" applyFont="1" applyBorder="1" applyAlignment="1" applyProtection="1">
      <alignment horizontal="left" vertical="center" wrapText="1"/>
      <protection locked="0"/>
    </xf>
    <xf numFmtId="4" fontId="23" fillId="0" borderId="4" xfId="0" applyNumberFormat="1" applyFont="1" applyBorder="1" applyAlignment="1" applyProtection="1">
      <alignment horizontal="left" vertical="center" wrapText="1"/>
      <protection locked="0"/>
    </xf>
    <xf numFmtId="4" fontId="23" fillId="0" borderId="5" xfId="0" applyNumberFormat="1" applyFont="1" applyBorder="1" applyAlignment="1" applyProtection="1">
      <alignment horizontal="left" vertical="center" wrapText="1"/>
      <protection locked="0"/>
    </xf>
    <xf numFmtId="4" fontId="33" fillId="0" borderId="56" xfId="0" applyNumberFormat="1" applyFont="1" applyFill="1" applyBorder="1" applyAlignment="1" applyProtection="1">
      <alignment vertical="center" wrapText="1"/>
      <protection locked="0"/>
    </xf>
    <xf numFmtId="4" fontId="33" fillId="0" borderId="57" xfId="0" applyNumberFormat="1" applyFont="1" applyFill="1" applyBorder="1" applyAlignment="1" applyProtection="1">
      <alignment vertical="center" wrapText="1"/>
      <protection locked="0"/>
    </xf>
    <xf numFmtId="4" fontId="33" fillId="0" borderId="48" xfId="0" applyNumberFormat="1" applyFont="1" applyFill="1" applyBorder="1" applyAlignment="1" applyProtection="1">
      <alignment vertical="center" wrapText="1"/>
      <protection locked="0"/>
    </xf>
    <xf numFmtId="4" fontId="33" fillId="0" borderId="92" xfId="0" applyNumberFormat="1" applyFont="1" applyFill="1" applyBorder="1" applyAlignment="1" applyProtection="1">
      <alignment vertical="center" wrapText="1"/>
      <protection locked="0"/>
    </xf>
    <xf numFmtId="4" fontId="33" fillId="0" borderId="80" xfId="0" applyNumberFormat="1" applyFont="1" applyFill="1" applyBorder="1" applyAlignment="1" applyProtection="1">
      <alignment vertical="center" wrapText="1"/>
      <protection locked="0"/>
    </xf>
    <xf numFmtId="4" fontId="33" fillId="0" borderId="50" xfId="0" applyNumberFormat="1" applyFont="1" applyFill="1" applyBorder="1" applyAlignment="1" applyProtection="1">
      <alignment vertical="center" wrapText="1"/>
      <protection locked="0"/>
    </xf>
    <xf numFmtId="4" fontId="44" fillId="0" borderId="97" xfId="0" applyNumberFormat="1" applyFont="1" applyFill="1" applyBorder="1" applyAlignment="1" applyProtection="1">
      <alignment vertical="center" wrapText="1"/>
      <protection locked="0"/>
    </xf>
    <xf numFmtId="4" fontId="44" fillId="0" borderId="103" xfId="0" applyNumberFormat="1" applyFont="1" applyFill="1" applyBorder="1" applyAlignment="1" applyProtection="1">
      <alignment vertical="center" wrapText="1"/>
      <protection locked="0"/>
    </xf>
    <xf numFmtId="4" fontId="44" fillId="0" borderId="54" xfId="0" applyNumberFormat="1" applyFont="1" applyFill="1" applyBorder="1" applyAlignment="1" applyProtection="1">
      <alignment vertical="center" wrapText="1"/>
      <protection locked="0"/>
    </xf>
    <xf numFmtId="4" fontId="23" fillId="2" borderId="3" xfId="0" applyNumberFormat="1" applyFont="1" applyFill="1" applyBorder="1" applyAlignment="1" applyProtection="1">
      <alignment horizontal="left" vertical="center"/>
      <protection locked="0"/>
    </xf>
    <xf numFmtId="4" fontId="23" fillId="2" borderId="4" xfId="0" applyNumberFormat="1" applyFont="1" applyFill="1" applyBorder="1" applyAlignment="1" applyProtection="1">
      <alignment horizontal="left" vertical="center"/>
      <protection locked="0"/>
    </xf>
    <xf numFmtId="4" fontId="23" fillId="2" borderId="5" xfId="0" applyNumberFormat="1" applyFont="1" applyFill="1" applyBorder="1" applyAlignment="1" applyProtection="1">
      <alignment horizontal="left" vertical="center"/>
      <protection locked="0"/>
    </xf>
    <xf numFmtId="0" fontId="9" fillId="0" borderId="0" xfId="0" applyFont="1" applyAlignment="1">
      <alignment horizontal="left" wrapText="1"/>
    </xf>
    <xf numFmtId="0" fontId="0" fillId="0" borderId="0" xfId="0" applyAlignment="1"/>
    <xf numFmtId="4" fontId="44" fillId="0" borderId="56" xfId="0" applyNumberFormat="1" applyFont="1" applyFill="1" applyBorder="1" applyAlignment="1" applyProtection="1">
      <alignment vertical="center" wrapText="1"/>
      <protection locked="0"/>
    </xf>
    <xf numFmtId="4" fontId="44" fillId="0" borderId="57" xfId="0" applyNumberFormat="1" applyFont="1" applyFill="1" applyBorder="1" applyAlignment="1" applyProtection="1">
      <alignment vertical="center" wrapText="1"/>
      <protection locked="0"/>
    </xf>
    <xf numFmtId="4" fontId="44" fillId="0" borderId="48" xfId="0" applyNumberFormat="1" applyFont="1" applyFill="1" applyBorder="1" applyAlignment="1" applyProtection="1">
      <alignment vertical="center" wrapText="1"/>
      <protection locked="0"/>
    </xf>
    <xf numFmtId="4" fontId="23" fillId="0" borderId="3" xfId="0" applyNumberFormat="1" applyFont="1" applyFill="1" applyBorder="1" applyAlignment="1" applyProtection="1">
      <alignment vertical="center"/>
      <protection locked="0"/>
    </xf>
    <xf numFmtId="4" fontId="23" fillId="0" borderId="4" xfId="0" applyNumberFormat="1" applyFont="1" applyFill="1" applyBorder="1" applyAlignment="1" applyProtection="1">
      <alignment vertical="center"/>
      <protection locked="0"/>
    </xf>
    <xf numFmtId="4" fontId="23" fillId="0" borderId="5" xfId="0" applyNumberFormat="1" applyFont="1" applyFill="1" applyBorder="1" applyAlignment="1" applyProtection="1">
      <alignment vertical="center"/>
      <protection locked="0"/>
    </xf>
    <xf numFmtId="4" fontId="23" fillId="0" borderId="91" xfId="0" applyNumberFormat="1" applyFont="1" applyFill="1" applyBorder="1" applyAlignment="1" applyProtection="1">
      <alignment vertical="center"/>
      <protection locked="0"/>
    </xf>
    <xf numFmtId="4" fontId="23" fillId="0" borderId="1" xfId="0" applyNumberFormat="1" applyFont="1" applyFill="1" applyBorder="1" applyAlignment="1" applyProtection="1">
      <alignment vertical="center"/>
      <protection locked="0"/>
    </xf>
    <xf numFmtId="4" fontId="23" fillId="0" borderId="2" xfId="0" applyNumberFormat="1" applyFont="1" applyFill="1" applyBorder="1" applyAlignment="1" applyProtection="1">
      <alignment vertical="center"/>
      <protection locked="0"/>
    </xf>
    <xf numFmtId="4" fontId="29" fillId="0" borderId="92" xfId="0" applyNumberFormat="1" applyFont="1" applyFill="1" applyBorder="1" applyAlignment="1" applyProtection="1">
      <alignment horizontal="left" vertical="center" wrapText="1"/>
      <protection locked="0"/>
    </xf>
    <xf numFmtId="4" fontId="29" fillId="0" borderId="50" xfId="0" applyNumberFormat="1" applyFont="1" applyFill="1" applyBorder="1" applyAlignment="1" applyProtection="1">
      <alignment horizontal="left" vertical="center" wrapText="1"/>
      <protection locked="0"/>
    </xf>
    <xf numFmtId="4" fontId="34" fillId="0" borderId="92" xfId="0" applyNumberFormat="1" applyFont="1" applyBorder="1" applyAlignment="1" applyProtection="1">
      <alignment horizontal="left" vertical="center" wrapText="1"/>
      <protection locked="0"/>
    </xf>
    <xf numFmtId="4" fontId="34" fillId="0" borderId="50" xfId="0" applyNumberFormat="1" applyFont="1" applyBorder="1" applyAlignment="1" applyProtection="1">
      <alignment horizontal="left" vertical="center" wrapText="1"/>
      <protection locked="0"/>
    </xf>
    <xf numFmtId="4" fontId="34" fillId="0" borderId="97" xfId="0" applyNumberFormat="1" applyFont="1" applyFill="1" applyBorder="1" applyAlignment="1" applyProtection="1">
      <alignment horizontal="left" vertical="center"/>
      <protection locked="0"/>
    </xf>
    <xf numFmtId="4" fontId="34" fillId="0" borderId="54" xfId="0" applyNumberFormat="1" applyFont="1" applyFill="1" applyBorder="1" applyAlignment="1" applyProtection="1">
      <alignment horizontal="left" vertical="center"/>
      <protection locked="0"/>
    </xf>
    <xf numFmtId="0" fontId="23" fillId="2" borderId="3" xfId="0" applyFont="1" applyFill="1" applyBorder="1" applyAlignment="1">
      <alignment horizontal="center" vertical="center"/>
    </xf>
    <xf numFmtId="0" fontId="23" fillId="2" borderId="4" xfId="0" applyFont="1" applyFill="1" applyBorder="1" applyAlignment="1">
      <alignment horizontal="center" vertical="center"/>
    </xf>
    <xf numFmtId="0" fontId="23" fillId="2" borderId="5" xfId="0" applyFont="1" applyFill="1" applyBorder="1" applyAlignment="1">
      <alignment horizontal="center" vertical="center"/>
    </xf>
    <xf numFmtId="4" fontId="34" fillId="0" borderId="92" xfId="0" applyNumberFormat="1" applyFont="1" applyBorder="1" applyAlignment="1" applyProtection="1">
      <alignment horizontal="left" vertical="center"/>
      <protection locked="0"/>
    </xf>
    <xf numFmtId="4" fontId="34" fillId="0" borderId="50" xfId="0" applyNumberFormat="1" applyFont="1" applyBorder="1" applyAlignment="1" applyProtection="1">
      <alignment horizontal="left" vertical="center"/>
      <protection locked="0"/>
    </xf>
    <xf numFmtId="4" fontId="34" fillId="0" borderId="92" xfId="0" applyNumberFormat="1" applyFont="1" applyFill="1" applyBorder="1" applyAlignment="1" applyProtection="1">
      <alignment horizontal="left" vertical="center"/>
      <protection locked="0"/>
    </xf>
    <xf numFmtId="4" fontId="34" fillId="0" borderId="50" xfId="0" applyNumberFormat="1" applyFont="1" applyFill="1" applyBorder="1" applyAlignment="1" applyProtection="1">
      <alignment horizontal="left" vertical="center"/>
      <protection locked="0"/>
    </xf>
    <xf numFmtId="4" fontId="34" fillId="0" borderId="92" xfId="0" applyNumberFormat="1" applyFont="1" applyFill="1" applyBorder="1" applyAlignment="1" applyProtection="1">
      <alignment horizontal="left" vertical="center" wrapText="1"/>
      <protection locked="0"/>
    </xf>
    <xf numFmtId="4" fontId="34" fillId="0" borderId="50" xfId="0" applyNumberFormat="1" applyFont="1" applyFill="1" applyBorder="1" applyAlignment="1" applyProtection="1">
      <alignment horizontal="left" vertical="center" wrapText="1"/>
      <protection locked="0"/>
    </xf>
    <xf numFmtId="4" fontId="30" fillId="2" borderId="6" xfId="0" applyNumberFormat="1" applyFont="1" applyFill="1" applyBorder="1" applyAlignment="1" applyProtection="1">
      <alignment horizontal="center" vertical="center"/>
      <protection locked="0"/>
    </xf>
    <xf numFmtId="4" fontId="30" fillId="2" borderId="90" xfId="0" applyNumberFormat="1" applyFont="1" applyFill="1" applyBorder="1" applyAlignment="1" applyProtection="1">
      <alignment horizontal="center" vertical="center"/>
      <protection locked="0"/>
    </xf>
    <xf numFmtId="4" fontId="45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45" fillId="5" borderId="64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64" xfId="0" applyBorder="1" applyAlignment="1">
      <alignment horizontal="center" vertical="center" wrapText="1"/>
    </xf>
    <xf numFmtId="0" fontId="24" fillId="2" borderId="91" xfId="0" applyFont="1" applyFill="1" applyBorder="1" applyAlignment="1">
      <alignment horizontal="center" vertical="center"/>
    </xf>
    <xf numFmtId="0" fontId="24" fillId="2" borderId="2" xfId="0" applyFont="1" applyFill="1" applyBorder="1" applyAlignment="1">
      <alignment horizontal="center" vertical="center"/>
    </xf>
    <xf numFmtId="4" fontId="34" fillId="0" borderId="56" xfId="0" applyNumberFormat="1" applyFont="1" applyBorder="1" applyAlignment="1" applyProtection="1">
      <alignment horizontal="left" vertical="center"/>
      <protection locked="0"/>
    </xf>
    <xf numFmtId="4" fontId="34" fillId="0" borderId="48" xfId="0" applyNumberFormat="1" applyFont="1" applyBorder="1" applyAlignment="1" applyProtection="1">
      <alignment horizontal="left" vertical="center"/>
      <protection locked="0"/>
    </xf>
    <xf numFmtId="4" fontId="46" fillId="0" borderId="92" xfId="0" applyNumberFormat="1" applyFont="1" applyFill="1" applyBorder="1" applyAlignment="1" applyProtection="1">
      <alignment horizontal="left" vertical="center" wrapText="1" indent="1"/>
      <protection locked="0"/>
    </xf>
    <xf numFmtId="4" fontId="46" fillId="0" borderId="80" xfId="0" applyNumberFormat="1" applyFont="1" applyFill="1" applyBorder="1" applyAlignment="1" applyProtection="1">
      <alignment horizontal="left" vertical="center" wrapText="1" indent="1"/>
      <protection locked="0"/>
    </xf>
    <xf numFmtId="4" fontId="46" fillId="0" borderId="50" xfId="0" applyNumberFormat="1" applyFont="1" applyFill="1" applyBorder="1" applyAlignment="1" applyProtection="1">
      <alignment horizontal="left" vertical="center" wrapText="1" indent="1"/>
      <protection locked="0"/>
    </xf>
    <xf numFmtId="4" fontId="46" fillId="0" borderId="93" xfId="0" applyNumberFormat="1" applyFont="1" applyFill="1" applyBorder="1" applyAlignment="1" applyProtection="1">
      <alignment horizontal="left" vertical="center" wrapText="1" indent="1"/>
      <protection locked="0"/>
    </xf>
    <xf numFmtId="4" fontId="46" fillId="0" borderId="88" xfId="0" applyNumberFormat="1" applyFont="1" applyFill="1" applyBorder="1" applyAlignment="1" applyProtection="1">
      <alignment horizontal="left" vertical="center" wrapText="1" indent="1"/>
      <protection locked="0"/>
    </xf>
    <xf numFmtId="4" fontId="46" fillId="0" borderId="62" xfId="0" applyNumberFormat="1" applyFont="1" applyFill="1" applyBorder="1" applyAlignment="1" applyProtection="1">
      <alignment horizontal="left" vertical="center" wrapText="1" indent="1"/>
      <protection locked="0"/>
    </xf>
    <xf numFmtId="4" fontId="46" fillId="0" borderId="97" xfId="0" applyNumberFormat="1" applyFont="1" applyFill="1" applyBorder="1" applyAlignment="1" applyProtection="1">
      <alignment horizontal="left" vertical="center" wrapText="1" indent="1"/>
      <protection locked="0"/>
    </xf>
    <xf numFmtId="4" fontId="46" fillId="0" borderId="103" xfId="0" applyNumberFormat="1" applyFont="1" applyFill="1" applyBorder="1" applyAlignment="1" applyProtection="1">
      <alignment horizontal="left" vertical="center" wrapText="1" indent="1"/>
      <protection locked="0"/>
    </xf>
    <xf numFmtId="4" fontId="46" fillId="0" borderId="54" xfId="0" applyNumberFormat="1" applyFont="1" applyFill="1" applyBorder="1" applyAlignment="1" applyProtection="1">
      <alignment horizontal="left" vertical="center" wrapText="1" indent="1"/>
      <protection locked="0"/>
    </xf>
    <xf numFmtId="4" fontId="48" fillId="2" borderId="3" xfId="0" applyNumberFormat="1" applyFont="1" applyFill="1" applyBorder="1" applyAlignment="1" applyProtection="1">
      <alignment vertical="center"/>
      <protection locked="0"/>
    </xf>
    <xf numFmtId="4" fontId="48" fillId="2" borderId="4" xfId="0" applyNumberFormat="1" applyFont="1" applyFill="1" applyBorder="1" applyAlignment="1" applyProtection="1">
      <alignment vertical="center"/>
      <protection locked="0"/>
    </xf>
    <xf numFmtId="4" fontId="48" fillId="2" borderId="5" xfId="0" applyNumberFormat="1" applyFont="1" applyFill="1" applyBorder="1" applyAlignment="1" applyProtection="1">
      <alignment vertical="center"/>
      <protection locked="0"/>
    </xf>
    <xf numFmtId="4" fontId="46" fillId="0" borderId="92" xfId="0" applyNumberFormat="1" applyFont="1" applyFill="1" applyBorder="1" applyAlignment="1" applyProtection="1">
      <alignment horizontal="left" vertical="center" indent="1"/>
      <protection locked="0"/>
    </xf>
    <xf numFmtId="4" fontId="46" fillId="0" borderId="80" xfId="0" applyNumberFormat="1" applyFont="1" applyFill="1" applyBorder="1" applyAlignment="1" applyProtection="1">
      <alignment horizontal="left" vertical="center" indent="1"/>
      <protection locked="0"/>
    </xf>
    <xf numFmtId="4" fontId="46" fillId="0" borderId="50" xfId="0" applyNumberFormat="1" applyFont="1" applyFill="1" applyBorder="1" applyAlignment="1" applyProtection="1">
      <alignment horizontal="left" vertical="center" indent="1"/>
      <protection locked="0"/>
    </xf>
    <xf numFmtId="4" fontId="29" fillId="0" borderId="92" xfId="0" applyNumberFormat="1" applyFont="1" applyFill="1" applyBorder="1" applyAlignment="1" applyProtection="1">
      <alignment vertical="center"/>
      <protection locked="0"/>
    </xf>
    <xf numFmtId="4" fontId="29" fillId="0" borderId="80" xfId="0" applyNumberFormat="1" applyFont="1" applyFill="1" applyBorder="1" applyAlignment="1" applyProtection="1">
      <alignment vertical="center"/>
      <protection locked="0"/>
    </xf>
    <xf numFmtId="4" fontId="29" fillId="0" borderId="50" xfId="0" applyNumberFormat="1" applyFont="1" applyFill="1" applyBorder="1" applyAlignment="1" applyProtection="1">
      <alignment vertical="center"/>
      <protection locked="0"/>
    </xf>
    <xf numFmtId="4" fontId="29" fillId="0" borderId="92" xfId="0" applyNumberFormat="1" applyFont="1" applyFill="1" applyBorder="1" applyAlignment="1" applyProtection="1">
      <alignment vertical="center" wrapText="1"/>
      <protection locked="0"/>
    </xf>
    <xf numFmtId="4" fontId="29" fillId="0" borderId="80" xfId="0" applyNumberFormat="1" applyFont="1" applyFill="1" applyBorder="1" applyAlignment="1" applyProtection="1">
      <alignment vertical="center" wrapText="1"/>
      <protection locked="0"/>
    </xf>
    <xf numFmtId="4" fontId="29" fillId="0" borderId="50" xfId="0" applyNumberFormat="1" applyFont="1" applyFill="1" applyBorder="1" applyAlignment="1" applyProtection="1">
      <alignment vertical="center" wrapText="1"/>
      <protection locked="0"/>
    </xf>
    <xf numFmtId="4" fontId="29" fillId="0" borderId="56" xfId="0" applyNumberFormat="1" applyFont="1" applyFill="1" applyBorder="1" applyAlignment="1" applyProtection="1">
      <alignment vertical="center"/>
      <protection locked="0"/>
    </xf>
    <xf numFmtId="4" fontId="29" fillId="0" borderId="57" xfId="0" applyNumberFormat="1" applyFont="1" applyFill="1" applyBorder="1" applyAlignment="1" applyProtection="1">
      <alignment vertical="center"/>
      <protection locked="0"/>
    </xf>
    <xf numFmtId="4" fontId="29" fillId="0" borderId="48" xfId="0" applyNumberFormat="1" applyFont="1" applyFill="1" applyBorder="1" applyAlignment="1" applyProtection="1">
      <alignment vertical="center"/>
      <protection locked="0"/>
    </xf>
    <xf numFmtId="4" fontId="29" fillId="0" borderId="97" xfId="0" applyNumberFormat="1" applyFont="1" applyFill="1" applyBorder="1" applyAlignment="1" applyProtection="1">
      <alignment vertical="center" wrapText="1"/>
      <protection locked="0"/>
    </xf>
    <xf numFmtId="4" fontId="29" fillId="0" borderId="103" xfId="0" applyNumberFormat="1" applyFont="1" applyFill="1" applyBorder="1" applyAlignment="1" applyProtection="1">
      <alignment vertical="center" wrapText="1"/>
      <protection locked="0"/>
    </xf>
    <xf numFmtId="4" fontId="29" fillId="0" borderId="54" xfId="0" applyNumberFormat="1" applyFont="1" applyFill="1" applyBorder="1" applyAlignment="1" applyProtection="1">
      <alignment vertical="center" wrapText="1"/>
      <protection locked="0"/>
    </xf>
    <xf numFmtId="4" fontId="49" fillId="0" borderId="3" xfId="0" applyNumberFormat="1" applyFont="1" applyFill="1" applyBorder="1" applyAlignment="1" applyProtection="1">
      <alignment vertical="center" wrapText="1"/>
      <protection locked="0"/>
    </xf>
    <xf numFmtId="4" fontId="49" fillId="0" borderId="4" xfId="0" applyNumberFormat="1" applyFont="1" applyFill="1" applyBorder="1" applyAlignment="1" applyProtection="1">
      <alignment vertical="center" wrapText="1"/>
      <protection locked="0"/>
    </xf>
    <xf numFmtId="4" fontId="49" fillId="0" borderId="5" xfId="0" applyNumberFormat="1" applyFont="1" applyFill="1" applyBorder="1" applyAlignment="1" applyProtection="1">
      <alignment vertical="center" wrapText="1"/>
      <protection locked="0"/>
    </xf>
    <xf numFmtId="4" fontId="49" fillId="0" borderId="3" xfId="0" applyNumberFormat="1" applyFont="1" applyBorder="1" applyAlignment="1" applyProtection="1">
      <alignment horizontal="left" vertical="center" wrapText="1"/>
      <protection locked="0"/>
    </xf>
    <xf numFmtId="4" fontId="49" fillId="0" borderId="4" xfId="0" applyNumberFormat="1" applyFont="1" applyBorder="1" applyAlignment="1" applyProtection="1">
      <alignment horizontal="left" vertical="center" wrapText="1"/>
      <protection locked="0"/>
    </xf>
    <xf numFmtId="4" fontId="49" fillId="0" borderId="5" xfId="0" applyNumberFormat="1" applyFont="1" applyBorder="1" applyAlignment="1" applyProtection="1">
      <alignment horizontal="left" vertical="center" wrapText="1"/>
      <protection locked="0"/>
    </xf>
    <xf numFmtId="4" fontId="49" fillId="0" borderId="3" xfId="0" applyNumberFormat="1" applyFont="1" applyFill="1" applyBorder="1" applyAlignment="1" applyProtection="1">
      <alignment horizontal="left" vertical="center" wrapText="1"/>
      <protection locked="0"/>
    </xf>
    <xf numFmtId="4" fontId="49" fillId="0" borderId="4" xfId="0" applyNumberFormat="1" applyFont="1" applyFill="1" applyBorder="1" applyAlignment="1" applyProtection="1">
      <alignment horizontal="left" vertical="center" wrapText="1"/>
      <protection locked="0"/>
    </xf>
    <xf numFmtId="4" fontId="49" fillId="0" borderId="5" xfId="0" applyNumberFormat="1" applyFont="1" applyFill="1" applyBorder="1" applyAlignment="1" applyProtection="1">
      <alignment horizontal="left" vertical="center" wrapText="1"/>
      <protection locked="0"/>
    </xf>
    <xf numFmtId="4" fontId="47" fillId="0" borderId="92" xfId="0" applyNumberFormat="1" applyFont="1" applyFill="1" applyBorder="1" applyAlignment="1" applyProtection="1">
      <alignment vertical="center"/>
      <protection locked="0"/>
    </xf>
    <xf numFmtId="4" fontId="47" fillId="0" borderId="80" xfId="0" applyNumberFormat="1" applyFont="1" applyFill="1" applyBorder="1" applyAlignment="1" applyProtection="1">
      <alignment vertical="center"/>
      <protection locked="0"/>
    </xf>
    <xf numFmtId="4" fontId="47" fillId="0" borderId="50" xfId="0" applyNumberFormat="1" applyFont="1" applyFill="1" applyBorder="1" applyAlignment="1" applyProtection="1">
      <alignment vertical="center"/>
      <protection locked="0"/>
    </xf>
    <xf numFmtId="4" fontId="34" fillId="0" borderId="3" xfId="0" applyNumberFormat="1" applyFont="1" applyBorder="1" applyAlignment="1">
      <alignment horizontal="right" vertical="center"/>
    </xf>
    <xf numFmtId="4" fontId="34" fillId="0" borderId="5" xfId="0" applyNumberFormat="1" applyFont="1" applyBorder="1" applyAlignment="1">
      <alignment horizontal="right" vertical="center"/>
    </xf>
    <xf numFmtId="4" fontId="34" fillId="0" borderId="91" xfId="0" applyNumberFormat="1" applyFont="1" applyBorder="1" applyAlignment="1">
      <alignment horizontal="right" vertical="center"/>
    </xf>
    <xf numFmtId="4" fontId="34" fillId="0" borderId="2" xfId="0" applyNumberFormat="1" applyFont="1" applyBorder="1" applyAlignment="1">
      <alignment horizontal="right" vertical="center"/>
    </xf>
    <xf numFmtId="4" fontId="48" fillId="2" borderId="3" xfId="0" applyNumberFormat="1" applyFont="1" applyFill="1" applyBorder="1" applyAlignment="1" applyProtection="1">
      <alignment horizontal="center" vertical="center"/>
      <protection locked="0"/>
    </xf>
    <xf numFmtId="4" fontId="48" fillId="2" borderId="4" xfId="0" applyNumberFormat="1" applyFont="1" applyFill="1" applyBorder="1" applyAlignment="1" applyProtection="1">
      <alignment horizontal="center" vertical="center"/>
      <protection locked="0"/>
    </xf>
    <xf numFmtId="4" fontId="48" fillId="2" borderId="5" xfId="0" applyNumberFormat="1" applyFont="1" applyFill="1" applyBorder="1" applyAlignment="1" applyProtection="1">
      <alignment horizontal="center" vertical="center"/>
      <protection locked="0"/>
    </xf>
    <xf numFmtId="4" fontId="22" fillId="0" borderId="102" xfId="0" applyNumberFormat="1" applyFont="1" applyFill="1" applyBorder="1" applyAlignment="1">
      <alignment vertical="center" wrapText="1"/>
    </xf>
    <xf numFmtId="4" fontId="22" fillId="0" borderId="85" xfId="0" applyNumberFormat="1" applyFont="1" applyFill="1" applyBorder="1" applyAlignment="1">
      <alignment vertical="center" wrapText="1"/>
    </xf>
    <xf numFmtId="4" fontId="47" fillId="0" borderId="93" xfId="0" applyNumberFormat="1" applyFont="1" applyFill="1" applyBorder="1" applyAlignment="1">
      <alignment vertical="center" wrapText="1"/>
    </xf>
    <xf numFmtId="4" fontId="47" fillId="0" borderId="62" xfId="0" applyNumberFormat="1" applyFont="1" applyFill="1" applyBorder="1" applyAlignment="1">
      <alignment vertical="center" wrapText="1"/>
    </xf>
    <xf numFmtId="4" fontId="47" fillId="0" borderId="97" xfId="0" applyNumberFormat="1" applyFont="1" applyFill="1" applyBorder="1" applyAlignment="1">
      <alignment vertical="center" wrapText="1"/>
    </xf>
    <xf numFmtId="4" fontId="47" fillId="0" borderId="54" xfId="0" applyNumberFormat="1" applyFont="1" applyFill="1" applyBorder="1" applyAlignment="1">
      <alignment vertical="center" wrapText="1"/>
    </xf>
    <xf numFmtId="0" fontId="0" fillId="0" borderId="0" xfId="0" applyAlignment="1">
      <alignment vertical="center"/>
    </xf>
    <xf numFmtId="4" fontId="33" fillId="2" borderId="3" xfId="0" applyNumberFormat="1" applyFont="1" applyFill="1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0" fillId="0" borderId="5" xfId="0" applyBorder="1" applyAlignment="1">
      <alignment vertical="center"/>
    </xf>
    <xf numFmtId="4" fontId="33" fillId="2" borderId="2" xfId="0" applyNumberFormat="1" applyFont="1" applyFill="1" applyBorder="1" applyAlignment="1">
      <alignment horizontal="center" vertical="center"/>
    </xf>
    <xf numFmtId="4" fontId="33" fillId="2" borderId="3" xfId="0" applyNumberFormat="1" applyFont="1" applyFill="1" applyBorder="1" applyAlignment="1">
      <alignment horizontal="center" vertical="center"/>
    </xf>
    <xf numFmtId="4" fontId="33" fillId="2" borderId="5" xfId="0" applyNumberFormat="1" applyFont="1" applyFill="1" applyBorder="1" applyAlignment="1">
      <alignment horizontal="center" vertical="center"/>
    </xf>
    <xf numFmtId="4" fontId="33" fillId="0" borderId="3" xfId="0" applyNumberFormat="1" applyFont="1" applyBorder="1" applyAlignment="1">
      <alignment horizontal="center" vertical="center"/>
    </xf>
    <xf numFmtId="4" fontId="33" fillId="0" borderId="5" xfId="0" applyNumberFormat="1" applyFont="1" applyBorder="1" applyAlignment="1">
      <alignment horizontal="center" vertical="center"/>
    </xf>
    <xf numFmtId="4" fontId="20" fillId="0" borderId="0" xfId="0" applyNumberFormat="1" applyFont="1" applyFill="1" applyBorder="1" applyAlignment="1">
      <alignment horizontal="left" vertical="center" wrapText="1"/>
    </xf>
    <xf numFmtId="4" fontId="21" fillId="0" borderId="0" xfId="0" applyNumberFormat="1" applyFont="1" applyFill="1" applyBorder="1" applyAlignment="1">
      <alignment horizontal="center" vertical="center" wrapText="1"/>
    </xf>
    <xf numFmtId="4" fontId="45" fillId="5" borderId="3" xfId="0" applyNumberFormat="1" applyFont="1" applyFill="1" applyBorder="1" applyAlignment="1">
      <alignment horizontal="center" vertical="center" wrapText="1"/>
    </xf>
    <xf numFmtId="4" fontId="45" fillId="5" borderId="5" xfId="0" applyNumberFormat="1" applyFont="1" applyFill="1" applyBorder="1" applyAlignment="1">
      <alignment horizontal="center" vertical="center" wrapText="1"/>
    </xf>
    <xf numFmtId="4" fontId="22" fillId="0" borderId="56" xfId="0" applyNumberFormat="1" applyFont="1" applyFill="1" applyBorder="1" applyAlignment="1">
      <alignment vertical="center" wrapText="1"/>
    </xf>
    <xf numFmtId="4" fontId="22" fillId="0" borderId="48" xfId="0" applyNumberFormat="1" applyFont="1" applyFill="1" applyBorder="1" applyAlignment="1">
      <alignment vertical="center" wrapText="1"/>
    </xf>
    <xf numFmtId="4" fontId="22" fillId="0" borderId="92" xfId="0" applyNumberFormat="1" applyFont="1" applyFill="1" applyBorder="1" applyAlignment="1">
      <alignment vertical="center" wrapText="1"/>
    </xf>
    <xf numFmtId="4" fontId="22" fillId="0" borderId="50" xfId="0" applyNumberFormat="1" applyFont="1" applyFill="1" applyBorder="1" applyAlignment="1">
      <alignment vertical="center" wrapText="1"/>
    </xf>
    <xf numFmtId="4" fontId="23" fillId="0" borderId="0" xfId="0" applyNumberFormat="1" applyFont="1" applyFill="1" applyBorder="1" applyAlignment="1">
      <alignment horizontal="center" vertical="center"/>
    </xf>
    <xf numFmtId="4" fontId="23" fillId="0" borderId="0" xfId="0" applyNumberFormat="1" applyFont="1" applyFill="1" applyBorder="1" applyAlignment="1">
      <alignment vertical="center"/>
    </xf>
    <xf numFmtId="4" fontId="22" fillId="0" borderId="0" xfId="0" applyNumberFormat="1" applyFont="1" applyFill="1" applyBorder="1" applyAlignment="1">
      <alignment horizontal="left" vertical="center" wrapText="1"/>
    </xf>
    <xf numFmtId="4" fontId="22" fillId="0" borderId="0" xfId="0" applyNumberFormat="1" applyFont="1" applyFill="1" applyBorder="1" applyAlignment="1">
      <alignment vertical="center" wrapText="1"/>
    </xf>
    <xf numFmtId="4" fontId="23" fillId="0" borderId="0" xfId="0" applyNumberFormat="1" applyFont="1" applyFill="1" applyBorder="1" applyAlignment="1">
      <alignment horizontal="left" vertical="center" wrapText="1"/>
    </xf>
    <xf numFmtId="4" fontId="33" fillId="0" borderId="3" xfId="0" applyNumberFormat="1" applyFont="1" applyFill="1" applyBorder="1" applyAlignment="1">
      <alignment horizontal="center" vertical="center"/>
    </xf>
    <xf numFmtId="4" fontId="33" fillId="0" borderId="5" xfId="0" applyNumberFormat="1" applyFont="1" applyFill="1" applyBorder="1" applyAlignment="1">
      <alignment horizontal="center" vertical="center"/>
    </xf>
    <xf numFmtId="4" fontId="33" fillId="0" borderId="97" xfId="0" applyNumberFormat="1" applyFont="1" applyBorder="1" applyAlignment="1" applyProtection="1">
      <alignment horizontal="left" vertical="center" wrapText="1"/>
      <protection locked="0"/>
    </xf>
    <xf numFmtId="4" fontId="33" fillId="0" borderId="54" xfId="0" applyNumberFormat="1" applyFont="1" applyBorder="1" applyAlignment="1" applyProtection="1">
      <alignment horizontal="left" vertical="center" wrapText="1"/>
      <protection locked="0"/>
    </xf>
    <xf numFmtId="4" fontId="30" fillId="5" borderId="3" xfId="0" applyNumberFormat="1" applyFont="1" applyFill="1" applyBorder="1" applyAlignment="1" applyProtection="1">
      <alignment horizontal="justify" vertical="center" wrapText="1"/>
      <protection locked="0"/>
    </xf>
    <xf numFmtId="4" fontId="30" fillId="5" borderId="5" xfId="0" applyNumberFormat="1" applyFont="1" applyFill="1" applyBorder="1" applyAlignment="1" applyProtection="1">
      <alignment horizontal="justify" vertical="center" wrapText="1"/>
      <protection locked="0"/>
    </xf>
    <xf numFmtId="0" fontId="24" fillId="0" borderId="0" xfId="0" applyFont="1" applyFill="1" applyBorder="1" applyAlignment="1">
      <alignment horizontal="left" vertical="center" wrapText="1"/>
    </xf>
    <xf numFmtId="0" fontId="0" fillId="0" borderId="0" xfId="0" applyFill="1" applyBorder="1" applyAlignment="1"/>
    <xf numFmtId="4" fontId="3" fillId="0" borderId="0" xfId="0" applyNumberFormat="1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wrapText="1"/>
    </xf>
    <xf numFmtId="0" fontId="0" fillId="0" borderId="0" xfId="0" applyFill="1" applyBorder="1" applyAlignment="1">
      <alignment vertical="center" wrapText="1"/>
    </xf>
    <xf numFmtId="4" fontId="46" fillId="0" borderId="92" xfId="0" applyNumberFormat="1" applyFont="1" applyFill="1" applyBorder="1" applyAlignment="1" applyProtection="1">
      <alignment horizontal="left" vertical="center" wrapText="1"/>
      <protection locked="0"/>
    </xf>
    <xf numFmtId="4" fontId="46" fillId="0" borderId="50" xfId="0" applyNumberFormat="1" applyFont="1" applyFill="1" applyBorder="1" applyAlignment="1" applyProtection="1">
      <alignment horizontal="left" vertical="center" wrapText="1"/>
      <protection locked="0"/>
    </xf>
    <xf numFmtId="4" fontId="29" fillId="0" borderId="92" xfId="0" applyNumberFormat="1" applyFont="1" applyBorder="1" applyAlignment="1" applyProtection="1">
      <alignment horizontal="left" vertical="center" wrapText="1"/>
      <protection locked="0"/>
    </xf>
    <xf numFmtId="4" fontId="29" fillId="0" borderId="50" xfId="0" applyNumberFormat="1" applyFont="1" applyBorder="1" applyAlignment="1" applyProtection="1">
      <alignment horizontal="left" vertical="center" wrapText="1"/>
      <protection locked="0"/>
    </xf>
    <xf numFmtId="4" fontId="45" fillId="5" borderId="3" xfId="0" applyNumberFormat="1" applyFont="1" applyFill="1" applyBorder="1" applyAlignment="1" applyProtection="1">
      <alignment horizontal="center" vertical="center" wrapText="1"/>
      <protection locked="0"/>
    </xf>
    <xf numFmtId="4" fontId="45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33" fillId="0" borderId="56" xfId="0" applyNumberFormat="1" applyFont="1" applyBorder="1" applyAlignment="1" applyProtection="1">
      <alignment horizontal="left" vertical="center" wrapText="1"/>
      <protection locked="0"/>
    </xf>
    <xf numFmtId="4" fontId="33" fillId="0" borderId="48" xfId="0" applyNumberFormat="1" applyFont="1" applyBorder="1" applyAlignment="1" applyProtection="1">
      <alignment horizontal="left" vertical="center" wrapText="1"/>
      <protection locked="0"/>
    </xf>
    <xf numFmtId="4" fontId="33" fillId="0" borderId="92" xfId="0" applyNumberFormat="1" applyFont="1" applyBorder="1" applyAlignment="1" applyProtection="1">
      <alignment horizontal="left" vertical="center" wrapText="1"/>
      <protection locked="0"/>
    </xf>
    <xf numFmtId="4" fontId="33" fillId="0" borderId="50" xfId="0" applyNumberFormat="1" applyFont="1" applyBorder="1" applyAlignment="1" applyProtection="1">
      <alignment horizontal="left" vertical="center" wrapText="1"/>
      <protection locked="0"/>
    </xf>
    <xf numFmtId="4" fontId="33" fillId="0" borderId="92" xfId="0" applyNumberFormat="1" applyFont="1" applyFill="1" applyBorder="1" applyAlignment="1" applyProtection="1">
      <alignment horizontal="left" vertical="center" wrapText="1"/>
      <protection locked="0"/>
    </xf>
    <xf numFmtId="4" fontId="33" fillId="0" borderId="50" xfId="0" applyNumberFormat="1" applyFont="1" applyFill="1" applyBorder="1" applyAlignment="1" applyProtection="1">
      <alignment horizontal="left" vertical="center" wrapText="1"/>
      <protection locked="0"/>
    </xf>
    <xf numFmtId="4" fontId="20" fillId="0" borderId="0" xfId="0" applyNumberFormat="1" applyFont="1" applyFill="1" applyAlignment="1" applyProtection="1">
      <alignment horizontal="left" vertical="center" wrapText="1"/>
      <protection locked="0"/>
    </xf>
    <xf numFmtId="4" fontId="33" fillId="2" borderId="29" xfId="0" applyNumberFormat="1" applyFont="1" applyFill="1" applyBorder="1" applyAlignment="1" applyProtection="1">
      <alignment horizontal="center" vertical="center" wrapText="1"/>
      <protection locked="0"/>
    </xf>
    <xf numFmtId="4" fontId="33" fillId="2" borderId="64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33" fillId="2" borderId="3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4" fontId="28" fillId="0" borderId="0" xfId="0" applyNumberFormat="1" applyFont="1" applyFill="1" applyAlignment="1">
      <alignment horizontal="left" vertical="center" wrapText="1"/>
    </xf>
    <xf numFmtId="0" fontId="0" fillId="0" borderId="0" xfId="0" applyFont="1" applyAlignment="1">
      <alignment horizontal="left" vertical="center"/>
    </xf>
    <xf numFmtId="0" fontId="0" fillId="0" borderId="5" xfId="0" applyBorder="1" applyAlignment="1">
      <alignment vertical="center" wrapText="1"/>
    </xf>
    <xf numFmtId="0" fontId="22" fillId="0" borderId="0" xfId="0" applyFont="1" applyBorder="1" applyAlignment="1">
      <alignment wrapText="1"/>
    </xf>
    <xf numFmtId="0" fontId="0" fillId="0" borderId="0" xfId="0" applyBorder="1" applyAlignment="1">
      <alignment wrapText="1"/>
    </xf>
    <xf numFmtId="4" fontId="37" fillId="0" borderId="92" xfId="0" applyNumberFormat="1" applyFont="1" applyFill="1" applyBorder="1" applyAlignment="1" applyProtection="1">
      <alignment horizontal="left" vertical="center"/>
      <protection locked="0"/>
    </xf>
    <xf numFmtId="4" fontId="37" fillId="0" borderId="50" xfId="0" applyNumberFormat="1" applyFont="1" applyFill="1" applyBorder="1" applyAlignment="1" applyProtection="1">
      <alignment horizontal="left" vertical="center"/>
      <protection locked="0"/>
    </xf>
    <xf numFmtId="4" fontId="37" fillId="0" borderId="97" xfId="0" applyNumberFormat="1" applyFont="1" applyFill="1" applyBorder="1" applyAlignment="1" applyProtection="1">
      <alignment horizontal="left" vertical="center" wrapText="1"/>
      <protection locked="0"/>
    </xf>
    <xf numFmtId="4" fontId="37" fillId="0" borderId="54" xfId="0" applyNumberFormat="1" applyFont="1" applyFill="1" applyBorder="1" applyAlignment="1" applyProtection="1">
      <alignment horizontal="left" vertical="center" wrapText="1"/>
      <protection locked="0"/>
    </xf>
    <xf numFmtId="4" fontId="23" fillId="5" borderId="3" xfId="0" applyNumberFormat="1" applyFont="1" applyFill="1" applyBorder="1" applyAlignment="1" applyProtection="1">
      <alignment vertical="center"/>
      <protection locked="0"/>
    </xf>
    <xf numFmtId="4" fontId="23" fillId="5" borderId="5" xfId="0" applyNumberFormat="1" applyFont="1" applyFill="1" applyBorder="1" applyAlignment="1" applyProtection="1">
      <alignment vertical="center"/>
      <protection locked="0"/>
    </xf>
    <xf numFmtId="4" fontId="23" fillId="5" borderId="3" xfId="0" applyNumberFormat="1" applyFont="1" applyFill="1" applyBorder="1" applyAlignment="1">
      <alignment horizontal="left" vertical="center"/>
    </xf>
    <xf numFmtId="4" fontId="23" fillId="5" borderId="5" xfId="0" applyNumberFormat="1" applyFont="1" applyFill="1" applyBorder="1" applyAlignment="1">
      <alignment horizontal="left" vertical="center"/>
    </xf>
    <xf numFmtId="4" fontId="34" fillId="0" borderId="92" xfId="0" applyNumberFormat="1" applyFont="1" applyBorder="1" applyAlignment="1" applyProtection="1">
      <alignment horizontal="justify" vertical="center"/>
      <protection locked="0"/>
    </xf>
    <xf numFmtId="4" fontId="34" fillId="0" borderId="50" xfId="0" applyNumberFormat="1" applyFont="1" applyBorder="1" applyAlignment="1" applyProtection="1">
      <alignment horizontal="justify" vertical="center"/>
      <protection locked="0"/>
    </xf>
    <xf numFmtId="4" fontId="33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33" fillId="0" borderId="56" xfId="0" applyNumberFormat="1" applyFont="1" applyFill="1" applyBorder="1" applyAlignment="1" applyProtection="1">
      <alignment vertical="center"/>
      <protection locked="0"/>
    </xf>
    <xf numFmtId="4" fontId="33" fillId="0" borderId="48" xfId="0" applyNumberFormat="1" applyFont="1" applyFill="1" applyBorder="1" applyAlignment="1" applyProtection="1">
      <alignment vertical="center"/>
      <protection locked="0"/>
    </xf>
    <xf numFmtId="4" fontId="37" fillId="0" borderId="92" xfId="0" applyNumberFormat="1" applyFont="1" applyFill="1" applyBorder="1" applyAlignment="1" applyProtection="1">
      <alignment vertical="center"/>
      <protection locked="0"/>
    </xf>
    <xf numFmtId="4" fontId="37" fillId="0" borderId="50" xfId="0" applyNumberFormat="1" applyFont="1" applyFill="1" applyBorder="1" applyAlignment="1" applyProtection="1">
      <alignment vertical="center"/>
      <protection locked="0"/>
    </xf>
    <xf numFmtId="4" fontId="34" fillId="0" borderId="97" xfId="0" applyNumberFormat="1" applyFont="1" applyFill="1" applyBorder="1" applyAlignment="1" applyProtection="1">
      <alignment horizontal="left" vertical="center" wrapText="1"/>
      <protection locked="0"/>
    </xf>
    <xf numFmtId="4" fontId="34" fillId="0" borderId="54" xfId="0" applyNumberFormat="1" applyFont="1" applyFill="1" applyBorder="1" applyAlignment="1" applyProtection="1">
      <alignment horizontal="left" vertical="center" wrapText="1"/>
      <protection locked="0"/>
    </xf>
    <xf numFmtId="4" fontId="28" fillId="0" borderId="0" xfId="0" applyNumberFormat="1" applyFont="1" applyFill="1" applyAlignment="1" applyProtection="1">
      <alignment horizontal="left" vertical="center"/>
      <protection locked="0"/>
    </xf>
    <xf numFmtId="4" fontId="22" fillId="0" borderId="56" xfId="0" applyNumberFormat="1" applyFont="1" applyFill="1" applyBorder="1" applyAlignment="1" applyProtection="1">
      <alignment horizontal="left" vertical="center" wrapText="1"/>
      <protection locked="0"/>
    </xf>
    <xf numFmtId="4" fontId="22" fillId="0" borderId="48" xfId="0" applyNumberFormat="1" applyFont="1" applyFill="1" applyBorder="1" applyAlignment="1" applyProtection="1">
      <alignment horizontal="left" vertical="center" wrapText="1"/>
      <protection locked="0"/>
    </xf>
    <xf numFmtId="4" fontId="22" fillId="0" borderId="92" xfId="0" applyNumberFormat="1" applyFont="1" applyFill="1" applyBorder="1" applyAlignment="1" applyProtection="1">
      <alignment horizontal="left" vertical="center"/>
      <protection locked="0"/>
    </xf>
    <xf numFmtId="4" fontId="22" fillId="0" borderId="50" xfId="0" applyNumberFormat="1" applyFont="1" applyFill="1" applyBorder="1" applyAlignment="1" applyProtection="1">
      <alignment horizontal="left" vertical="center"/>
      <protection locked="0"/>
    </xf>
    <xf numFmtId="4" fontId="34" fillId="0" borderId="97" xfId="0" applyNumberFormat="1" applyFont="1" applyBorder="1" applyAlignment="1" applyProtection="1">
      <alignment horizontal="left" vertical="center"/>
      <protection locked="0"/>
    </xf>
    <xf numFmtId="4" fontId="34" fillId="0" borderId="54" xfId="0" applyNumberFormat="1" applyFont="1" applyBorder="1" applyAlignment="1" applyProtection="1">
      <alignment horizontal="left" vertical="center"/>
      <protection locked="0"/>
    </xf>
    <xf numFmtId="4" fontId="8" fillId="0" borderId="0" xfId="0" applyNumberFormat="1" applyFont="1" applyAlignment="1">
      <alignment vertical="center"/>
    </xf>
    <xf numFmtId="4" fontId="41" fillId="0" borderId="0" xfId="0" applyNumberFormat="1" applyFont="1" applyFill="1" applyAlignment="1">
      <alignment horizontal="left" vertical="center" wrapText="1"/>
    </xf>
    <xf numFmtId="0" fontId="0" fillId="0" borderId="0" xfId="0" applyFill="1" applyAlignment="1">
      <alignment horizontal="left" vertical="center" wrapText="1"/>
    </xf>
    <xf numFmtId="4" fontId="20" fillId="0" borderId="0" xfId="0" applyNumberFormat="1" applyFont="1" applyBorder="1" applyAlignment="1" applyProtection="1">
      <alignment horizontal="left" vertical="center"/>
      <protection locked="0"/>
    </xf>
    <xf numFmtId="4" fontId="33" fillId="2" borderId="3" xfId="0" applyNumberFormat="1" applyFont="1" applyFill="1" applyBorder="1" applyAlignment="1" applyProtection="1">
      <alignment vertical="center" wrapText="1"/>
      <protection locked="0"/>
    </xf>
    <xf numFmtId="4" fontId="37" fillId="0" borderId="92" xfId="0" applyNumberFormat="1" applyFont="1" applyFill="1" applyBorder="1" applyAlignment="1">
      <alignment horizontal="left" vertical="center" wrapText="1"/>
    </xf>
    <xf numFmtId="0" fontId="0" fillId="0" borderId="59" xfId="0" applyBorder="1" applyAlignment="1">
      <alignment vertical="center"/>
    </xf>
    <xf numFmtId="4" fontId="37" fillId="0" borderId="92" xfId="0" applyNumberFormat="1" applyFont="1" applyFill="1" applyBorder="1" applyAlignment="1">
      <alignment horizontal="left" vertical="center"/>
    </xf>
    <xf numFmtId="4" fontId="38" fillId="0" borderId="97" xfId="0" applyNumberFormat="1" applyFont="1" applyFill="1" applyBorder="1" applyAlignment="1" applyProtection="1">
      <alignment vertical="center" wrapText="1"/>
      <protection locked="0"/>
    </xf>
    <xf numFmtId="0" fontId="0" fillId="0" borderId="98" xfId="0" applyBorder="1" applyAlignment="1">
      <alignment vertical="center"/>
    </xf>
    <xf numFmtId="4" fontId="33" fillId="0" borderId="3" xfId="0" applyNumberFormat="1" applyFont="1" applyFill="1" applyBorder="1" applyAlignment="1" applyProtection="1">
      <alignment vertical="center" wrapText="1"/>
      <protection locked="0"/>
    </xf>
    <xf numFmtId="0" fontId="0" fillId="0" borderId="5" xfId="0" applyFill="1" applyBorder="1" applyAlignment="1">
      <alignment vertical="center"/>
    </xf>
    <xf numFmtId="4" fontId="37" fillId="0" borderId="56" xfId="0" applyNumberFormat="1" applyFont="1" applyFill="1" applyBorder="1" applyAlignment="1" applyProtection="1">
      <alignment horizontal="left" vertical="center" wrapText="1"/>
      <protection locked="0"/>
    </xf>
    <xf numFmtId="0" fontId="0" fillId="0" borderId="94" xfId="0" applyBorder="1" applyAlignment="1">
      <alignment vertical="center"/>
    </xf>
    <xf numFmtId="4" fontId="37" fillId="0" borderId="92" xfId="0" applyNumberFormat="1" applyFont="1" applyFill="1" applyBorder="1" applyAlignment="1" applyProtection="1">
      <alignment horizontal="left" vertical="center" wrapText="1"/>
      <protection locked="0"/>
    </xf>
    <xf numFmtId="4" fontId="33" fillId="0" borderId="92" xfId="0" applyNumberFormat="1" applyFont="1" applyBorder="1" applyAlignment="1" applyProtection="1">
      <alignment horizontal="justify" vertical="center"/>
      <protection locked="0"/>
    </xf>
    <xf numFmtId="4" fontId="33" fillId="0" borderId="50" xfId="0" applyNumberFormat="1" applyFont="1" applyBorder="1" applyAlignment="1" applyProtection="1">
      <alignment horizontal="justify" vertical="center"/>
      <protection locked="0"/>
    </xf>
    <xf numFmtId="4" fontId="33" fillId="0" borderId="97" xfId="0" applyNumberFormat="1" applyFont="1" applyBorder="1" applyAlignment="1" applyProtection="1">
      <alignment horizontal="justify" vertical="center"/>
      <protection locked="0"/>
    </xf>
    <xf numFmtId="4" fontId="33" fillId="0" borderId="54" xfId="0" applyNumberFormat="1" applyFont="1" applyBorder="1" applyAlignment="1" applyProtection="1">
      <alignment horizontal="justify" vertical="center"/>
      <protection locked="0"/>
    </xf>
    <xf numFmtId="4" fontId="33" fillId="5" borderId="3" xfId="0" applyNumberFormat="1" applyFont="1" applyFill="1" applyBorder="1" applyAlignment="1" applyProtection="1">
      <alignment horizontal="justify" vertical="center"/>
      <protection locked="0"/>
    </xf>
    <xf numFmtId="4" fontId="33" fillId="5" borderId="5" xfId="0" applyNumberFormat="1" applyFont="1" applyFill="1" applyBorder="1" applyAlignment="1" applyProtection="1">
      <alignment horizontal="justify" vertical="center"/>
      <protection locked="0"/>
    </xf>
    <xf numFmtId="4" fontId="23" fillId="5" borderId="3" xfId="0" applyNumberFormat="1" applyFont="1" applyFill="1" applyBorder="1" applyAlignment="1" applyProtection="1">
      <alignment horizontal="left" vertical="center" wrapText="1"/>
      <protection locked="0"/>
    </xf>
    <xf numFmtId="0" fontId="0" fillId="0" borderId="5" xfId="0" applyBorder="1" applyAlignment="1">
      <alignment horizontal="left" vertical="center"/>
    </xf>
    <xf numFmtId="4" fontId="33" fillId="0" borderId="56" xfId="0" applyNumberFormat="1" applyFont="1" applyBorder="1" applyAlignment="1" applyProtection="1">
      <alignment horizontal="justify" vertical="center"/>
      <protection locked="0"/>
    </xf>
    <xf numFmtId="4" fontId="33" fillId="0" borderId="48" xfId="0" applyNumberFormat="1" applyFont="1" applyBorder="1" applyAlignment="1" applyProtection="1">
      <alignment horizontal="justify" vertical="center"/>
      <protection locked="0"/>
    </xf>
    <xf numFmtId="4" fontId="37" fillId="0" borderId="92" xfId="0" applyNumberFormat="1" applyFont="1" applyBorder="1" applyAlignment="1" applyProtection="1">
      <alignment horizontal="justify" vertical="center"/>
      <protection locked="0"/>
    </xf>
    <xf numFmtId="4" fontId="37" fillId="0" borderId="50" xfId="0" applyNumberFormat="1" applyFont="1" applyBorder="1" applyAlignment="1" applyProtection="1">
      <alignment horizontal="justify" vertical="center"/>
      <protection locked="0"/>
    </xf>
    <xf numFmtId="4" fontId="33" fillId="0" borderId="102" xfId="0" applyNumberFormat="1" applyFont="1" applyBorder="1" applyAlignment="1" applyProtection="1">
      <alignment horizontal="justify" vertical="center"/>
      <protection locked="0"/>
    </xf>
    <xf numFmtId="4" fontId="33" fillId="0" borderId="85" xfId="0" applyNumberFormat="1" applyFont="1" applyBorder="1" applyAlignment="1" applyProtection="1">
      <alignment horizontal="justify" vertical="center"/>
      <protection locked="0"/>
    </xf>
    <xf numFmtId="4" fontId="23" fillId="2" borderId="3" xfId="0" applyNumberFormat="1" applyFont="1" applyFill="1" applyBorder="1" applyAlignment="1">
      <alignment horizontal="center" vertical="center" wrapText="1"/>
    </xf>
    <xf numFmtId="4" fontId="23" fillId="5" borderId="3" xfId="0" applyNumberFormat="1" applyFont="1" applyFill="1" applyBorder="1" applyAlignment="1">
      <alignment horizontal="center" vertical="center"/>
    </xf>
    <xf numFmtId="4" fontId="23" fillId="5" borderId="5" xfId="0" applyNumberFormat="1" applyFont="1" applyFill="1" applyBorder="1" applyAlignment="1">
      <alignment horizontal="center" vertical="center"/>
    </xf>
    <xf numFmtId="4" fontId="34" fillId="0" borderId="56" xfId="0" applyNumberFormat="1" applyFont="1" applyFill="1" applyBorder="1" applyAlignment="1">
      <alignment horizontal="left" vertical="center" wrapText="1"/>
    </xf>
    <xf numFmtId="4" fontId="34" fillId="0" borderId="48" xfId="0" applyNumberFormat="1" applyFont="1" applyFill="1" applyBorder="1" applyAlignment="1">
      <alignment horizontal="left" vertical="center" wrapText="1"/>
    </xf>
    <xf numFmtId="4" fontId="34" fillId="0" borderId="97" xfId="0" applyNumberFormat="1" applyFont="1" applyFill="1" applyBorder="1" applyAlignment="1">
      <alignment horizontal="left" vertical="center" wrapText="1"/>
    </xf>
    <xf numFmtId="4" fontId="33" fillId="5" borderId="5" xfId="0" applyNumberFormat="1" applyFont="1" applyFill="1" applyBorder="1" applyAlignment="1">
      <alignment horizontal="left" vertical="center" wrapText="1"/>
    </xf>
    <xf numFmtId="4" fontId="28" fillId="0" borderId="0" xfId="0" applyNumberFormat="1" applyFont="1" applyFill="1" applyBorder="1" applyAlignment="1">
      <alignment horizontal="left" vertical="center" wrapText="1"/>
    </xf>
    <xf numFmtId="4" fontId="34" fillId="0" borderId="97" xfId="0" applyNumberFormat="1" applyFont="1" applyBorder="1" applyAlignment="1" applyProtection="1">
      <alignment vertical="center" wrapText="1"/>
      <protection locked="0"/>
    </xf>
    <xf numFmtId="4" fontId="34" fillId="0" borderId="54" xfId="0" applyNumberFormat="1" applyFont="1" applyBorder="1" applyAlignment="1" applyProtection="1">
      <alignment vertical="center" wrapText="1"/>
      <protection locked="0"/>
    </xf>
    <xf numFmtId="4" fontId="33" fillId="5" borderId="5" xfId="0" applyNumberFormat="1" applyFont="1" applyFill="1" applyBorder="1" applyAlignment="1" applyProtection="1">
      <alignment vertical="center" wrapText="1"/>
      <protection locked="0"/>
    </xf>
    <xf numFmtId="4" fontId="34" fillId="0" borderId="56" xfId="0" applyNumberFormat="1" applyFont="1" applyBorder="1" applyAlignment="1" applyProtection="1">
      <alignment vertical="center" wrapText="1"/>
      <protection locked="0"/>
    </xf>
    <xf numFmtId="4" fontId="34" fillId="0" borderId="48" xfId="0" applyNumberFormat="1" applyFont="1" applyBorder="1" applyAlignment="1" applyProtection="1">
      <alignment vertical="center" wrapText="1"/>
      <protection locked="0"/>
    </xf>
    <xf numFmtId="4" fontId="34" fillId="0" borderId="92" xfId="0" applyNumberFormat="1" applyFont="1" applyBorder="1" applyAlignment="1" applyProtection="1">
      <alignment vertical="center" wrapText="1"/>
      <protection locked="0"/>
    </xf>
    <xf numFmtId="4" fontId="34" fillId="0" borderId="50" xfId="0" applyNumberFormat="1" applyFont="1" applyBorder="1" applyAlignment="1" applyProtection="1">
      <alignment vertical="center" wrapText="1"/>
      <protection locked="0"/>
    </xf>
    <xf numFmtId="0" fontId="0" fillId="0" borderId="101" xfId="0" applyBorder="1" applyAlignment="1">
      <alignment vertical="center"/>
    </xf>
    <xf numFmtId="4" fontId="23" fillId="0" borderId="92" xfId="0" applyNumberFormat="1" applyFont="1" applyFill="1" applyBorder="1" applyAlignment="1" applyProtection="1">
      <alignment vertical="center" wrapText="1"/>
      <protection locked="0"/>
    </xf>
    <xf numFmtId="4" fontId="33" fillId="0" borderId="97" xfId="0" applyNumberFormat="1" applyFont="1" applyFill="1" applyBorder="1" applyAlignment="1" applyProtection="1">
      <alignment vertical="center" wrapText="1"/>
      <protection locked="0"/>
    </xf>
    <xf numFmtId="4" fontId="33" fillId="2" borderId="56" xfId="0" applyNumberFormat="1" applyFont="1" applyFill="1" applyBorder="1" applyAlignment="1" applyProtection="1">
      <alignment vertical="center" wrapText="1"/>
      <protection locked="0"/>
    </xf>
    <xf numFmtId="0" fontId="0" fillId="0" borderId="5" xfId="0" applyBorder="1" applyAlignment="1">
      <alignment horizontal="center" vertical="center"/>
    </xf>
    <xf numFmtId="4" fontId="23" fillId="0" borderId="56" xfId="0" applyNumberFormat="1" applyFont="1" applyFill="1" applyBorder="1" applyAlignment="1" applyProtection="1">
      <alignment vertical="center" wrapText="1"/>
      <protection locked="0"/>
    </xf>
    <xf numFmtId="4" fontId="22" fillId="0" borderId="57" xfId="0" applyNumberFormat="1" applyFont="1" applyFill="1" applyBorder="1" applyAlignment="1" applyProtection="1">
      <alignment horizontal="left" vertical="center" wrapText="1"/>
      <protection locked="0"/>
    </xf>
    <xf numFmtId="4" fontId="22" fillId="0" borderId="92" xfId="0" applyNumberFormat="1" applyFont="1" applyFill="1" applyBorder="1" applyAlignment="1" applyProtection="1">
      <alignment horizontal="left" vertical="center" wrapText="1"/>
      <protection locked="0"/>
    </xf>
    <xf numFmtId="0" fontId="15" fillId="0" borderId="80" xfId="0" applyFont="1" applyFill="1" applyBorder="1" applyAlignment="1">
      <alignment horizontal="left" vertical="center" wrapText="1"/>
    </xf>
    <xf numFmtId="0" fontId="15" fillId="0" borderId="50" xfId="0" applyFont="1" applyFill="1" applyBorder="1" applyAlignment="1">
      <alignment horizontal="left" vertical="center" wrapText="1"/>
    </xf>
    <xf numFmtId="4" fontId="22" fillId="0" borderId="93" xfId="0" applyNumberFormat="1" applyFont="1" applyFill="1" applyBorder="1" applyAlignment="1" applyProtection="1">
      <alignment horizontal="left" vertical="center" wrapText="1"/>
      <protection locked="0"/>
    </xf>
    <xf numFmtId="4" fontId="22" fillId="0" borderId="88" xfId="0" applyNumberFormat="1" applyFont="1" applyFill="1" applyBorder="1" applyAlignment="1" applyProtection="1">
      <alignment horizontal="left" vertical="center" wrapText="1"/>
      <protection locked="0"/>
    </xf>
    <xf numFmtId="4" fontId="22" fillId="0" borderId="62" xfId="0" applyNumberFormat="1" applyFont="1" applyFill="1" applyBorder="1" applyAlignment="1" applyProtection="1">
      <alignment horizontal="left" vertical="center" wrapText="1"/>
      <protection locked="0"/>
    </xf>
    <xf numFmtId="164" fontId="33" fillId="2" borderId="3" xfId="1" applyFont="1" applyFill="1" applyBorder="1" applyAlignment="1" applyProtection="1">
      <alignment horizontal="left" vertical="center" wrapText="1"/>
      <protection locked="0"/>
    </xf>
    <xf numFmtId="164" fontId="33" fillId="2" borderId="4" xfId="1" applyFont="1" applyFill="1" applyBorder="1" applyAlignment="1" applyProtection="1">
      <alignment horizontal="left" vertical="center" wrapText="1"/>
      <protection locked="0"/>
    </xf>
    <xf numFmtId="164" fontId="33" fillId="2" borderId="5" xfId="1" applyFont="1" applyFill="1" applyBorder="1" applyAlignment="1" applyProtection="1">
      <alignment horizontal="left" vertical="center" wrapText="1"/>
      <protection locked="0"/>
    </xf>
    <xf numFmtId="4" fontId="20" fillId="0" borderId="0" xfId="0" applyNumberFormat="1" applyFont="1" applyFill="1" applyBorder="1" applyAlignment="1" applyProtection="1">
      <alignment horizontal="left" vertical="center"/>
      <protection locked="0"/>
    </xf>
    <xf numFmtId="0" fontId="24" fillId="0" borderId="0" xfId="0" applyFont="1" applyAlignment="1">
      <alignment horizontal="left" vertical="center"/>
    </xf>
    <xf numFmtId="4" fontId="23" fillId="2" borderId="6" xfId="0" applyNumberFormat="1" applyFont="1" applyFill="1" applyBorder="1" applyAlignment="1" applyProtection="1">
      <alignment horizontal="center" vertical="center"/>
      <protection locked="0"/>
    </xf>
    <xf numFmtId="4" fontId="23" fillId="2" borderId="89" xfId="0" applyNumberFormat="1" applyFont="1" applyFill="1" applyBorder="1" applyAlignment="1" applyProtection="1">
      <alignment horizontal="center" vertical="center"/>
      <protection locked="0"/>
    </xf>
    <xf numFmtId="4" fontId="23" fillId="2" borderId="90" xfId="0" applyNumberFormat="1" applyFont="1" applyFill="1" applyBorder="1" applyAlignment="1" applyProtection="1">
      <alignment horizontal="center" vertical="center"/>
      <protection locked="0"/>
    </xf>
    <xf numFmtId="4" fontId="23" fillId="2" borderId="91" xfId="0" applyNumberFormat="1" applyFont="1" applyFill="1" applyBorder="1" applyAlignment="1" applyProtection="1">
      <alignment horizontal="center" vertical="center"/>
      <protection locked="0"/>
    </xf>
    <xf numFmtId="4" fontId="23" fillId="2" borderId="1" xfId="0" applyNumberFormat="1" applyFont="1" applyFill="1" applyBorder="1" applyAlignment="1" applyProtection="1">
      <alignment horizontal="center" vertical="center"/>
      <protection locked="0"/>
    </xf>
    <xf numFmtId="4" fontId="23" fillId="2" borderId="2" xfId="0" applyNumberFormat="1" applyFont="1" applyFill="1" applyBorder="1" applyAlignment="1" applyProtection="1">
      <alignment horizontal="center" vertical="center"/>
      <protection locked="0"/>
    </xf>
    <xf numFmtId="4" fontId="23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3" fillId="5" borderId="32" xfId="0" applyNumberFormat="1" applyFont="1" applyFill="1" applyBorder="1" applyAlignment="1" applyProtection="1">
      <alignment horizontal="center" vertical="center" wrapText="1"/>
      <protection locked="0"/>
    </xf>
    <xf numFmtId="0" fontId="14" fillId="0" borderId="16" xfId="0" applyFont="1" applyFill="1" applyBorder="1" applyAlignment="1">
      <alignment horizontal="left" wrapText="1" indent="1"/>
    </xf>
    <xf numFmtId="0" fontId="14" fillId="0" borderId="76" xfId="0" applyFont="1" applyFill="1" applyBorder="1" applyAlignment="1">
      <alignment horizontal="left" wrapText="1" indent="1"/>
    </xf>
    <xf numFmtId="0" fontId="32" fillId="0" borderId="5" xfId="0" applyFont="1" applyBorder="1" applyAlignment="1">
      <alignment horizontal="center" vertical="center"/>
    </xf>
    <xf numFmtId="0" fontId="24" fillId="0" borderId="0" xfId="0" applyFont="1" applyAlignment="1">
      <alignment horizontal="left"/>
    </xf>
    <xf numFmtId="14" fontId="27" fillId="0" borderId="0" xfId="0" applyNumberFormat="1" applyFont="1" applyBorder="1" applyAlignment="1">
      <alignment horizontal="left" wrapText="1"/>
    </xf>
    <xf numFmtId="0" fontId="27" fillId="0" borderId="0" xfId="0" applyFont="1" applyBorder="1" applyAlignment="1">
      <alignment horizontal="left" wrapText="1"/>
    </xf>
    <xf numFmtId="0" fontId="11" fillId="3" borderId="27" xfId="0" applyFont="1" applyFill="1" applyBorder="1" applyAlignment="1">
      <alignment wrapText="1"/>
    </xf>
    <xf numFmtId="0" fontId="11" fillId="3" borderId="75" xfId="0" applyFont="1" applyFill="1" applyBorder="1" applyAlignment="1">
      <alignment wrapText="1"/>
    </xf>
    <xf numFmtId="0" fontId="15" fillId="0" borderId="16" xfId="0" applyFont="1" applyBorder="1" applyAlignment="1">
      <alignment wrapText="1"/>
    </xf>
    <xf numFmtId="0" fontId="15" fillId="0" borderId="76" xfId="0" applyFont="1" applyBorder="1" applyAlignment="1">
      <alignment wrapText="1"/>
    </xf>
    <xf numFmtId="0" fontId="15" fillId="0" borderId="30" xfId="0" applyFont="1" applyBorder="1" applyAlignment="1">
      <alignment wrapText="1"/>
    </xf>
    <xf numFmtId="0" fontId="15" fillId="0" borderId="77" xfId="0" applyFont="1" applyBorder="1" applyAlignment="1">
      <alignment wrapText="1"/>
    </xf>
    <xf numFmtId="0" fontId="14" fillId="0" borderId="11" xfId="0" applyFont="1" applyFill="1" applyBorder="1" applyAlignment="1">
      <alignment horizontal="left" wrapText="1" indent="1"/>
    </xf>
    <xf numFmtId="0" fontId="14" fillId="0" borderId="13" xfId="0" applyFont="1" applyFill="1" applyBorder="1" applyAlignment="1">
      <alignment horizontal="left" wrapText="1" indent="1"/>
    </xf>
    <xf numFmtId="14" fontId="25" fillId="0" borderId="0" xfId="0" applyNumberFormat="1" applyFont="1" applyBorder="1" applyAlignment="1">
      <alignment horizontal="left" wrapText="1"/>
    </xf>
    <xf numFmtId="0" fontId="25" fillId="0" borderId="0" xfId="0" applyFont="1" applyBorder="1" applyAlignment="1">
      <alignment horizontal="left" wrapText="1"/>
    </xf>
    <xf numFmtId="0" fontId="11" fillId="3" borderId="29" xfId="0" applyFont="1" applyFill="1" applyBorder="1" applyAlignment="1">
      <alignment horizontal="center" wrapText="1"/>
    </xf>
    <xf numFmtId="0" fontId="0" fillId="0" borderId="58" xfId="0" applyBorder="1" applyAlignment="1">
      <alignment horizontal="center" wrapText="1"/>
    </xf>
    <xf numFmtId="0" fontId="11" fillId="3" borderId="56" xfId="0" applyFont="1" applyFill="1" applyBorder="1" applyAlignment="1">
      <alignment horizontal="center" wrapText="1"/>
    </xf>
    <xf numFmtId="0" fontId="11" fillId="3" borderId="57" xfId="0" applyFont="1" applyFill="1" applyBorder="1" applyAlignment="1">
      <alignment horizontal="center" wrapText="1"/>
    </xf>
    <xf numFmtId="0" fontId="11" fillId="3" borderId="48" xfId="0" applyFont="1" applyFill="1" applyBorder="1" applyAlignment="1">
      <alignment horizontal="center" wrapText="1"/>
    </xf>
    <xf numFmtId="0" fontId="16" fillId="3" borderId="16" xfId="0" applyFont="1" applyFill="1" applyBorder="1"/>
    <xf numFmtId="0" fontId="16" fillId="3" borderId="19" xfId="0" applyFont="1" applyFill="1" applyBorder="1"/>
    <xf numFmtId="0" fontId="16" fillId="3" borderId="42" xfId="0" applyFont="1" applyFill="1" applyBorder="1"/>
    <xf numFmtId="0" fontId="16" fillId="3" borderId="43" xfId="0" applyFont="1" applyFill="1" applyBorder="1"/>
    <xf numFmtId="0" fontId="20" fillId="0" borderId="0" xfId="0" applyFont="1" applyFill="1" applyAlignment="1">
      <alignment horizontal="left"/>
    </xf>
    <xf numFmtId="0" fontId="21" fillId="0" borderId="0" xfId="0" applyFont="1" applyFill="1" applyAlignment="1">
      <alignment horizontal="left"/>
    </xf>
    <xf numFmtId="14" fontId="25" fillId="0" borderId="17" xfId="0" applyNumberFormat="1" applyFont="1" applyBorder="1" applyAlignment="1">
      <alignment horizontal="left" wrapText="1"/>
    </xf>
    <xf numFmtId="0" fontId="25" fillId="0" borderId="17" xfId="0" applyFont="1" applyBorder="1" applyAlignment="1">
      <alignment horizontal="left" wrapText="1"/>
    </xf>
    <xf numFmtId="4" fontId="19" fillId="0" borderId="41" xfId="0" applyNumberFormat="1" applyFont="1" applyFill="1" applyBorder="1" applyAlignment="1">
      <alignment vertical="center"/>
    </xf>
    <xf numFmtId="4" fontId="19" fillId="0" borderId="18" xfId="0" applyNumberFormat="1" applyFont="1" applyFill="1" applyBorder="1" applyAlignment="1">
      <alignment vertical="center"/>
    </xf>
    <xf numFmtId="0" fontId="0" fillId="0" borderId="19" xfId="0" applyBorder="1" applyAlignment="1"/>
    <xf numFmtId="0" fontId="18" fillId="0" borderId="16" xfId="0" applyFont="1" applyFill="1" applyBorder="1"/>
    <xf numFmtId="0" fontId="18" fillId="0" borderId="19" xfId="0" applyFont="1" applyFill="1" applyBorder="1"/>
    <xf numFmtId="0" fontId="16" fillId="0" borderId="16" xfId="0" applyFont="1" applyFill="1" applyBorder="1"/>
    <xf numFmtId="0" fontId="16" fillId="0" borderId="19" xfId="0" applyFont="1" applyFill="1" applyBorder="1"/>
    <xf numFmtId="0" fontId="17" fillId="4" borderId="16" xfId="0" applyFont="1" applyFill="1" applyBorder="1" applyAlignment="1"/>
    <xf numFmtId="0" fontId="17" fillId="4" borderId="18" xfId="0" applyFont="1" applyFill="1" applyBorder="1" applyAlignment="1"/>
    <xf numFmtId="0" fontId="18" fillId="0" borderId="16" xfId="0" applyFont="1" applyBorder="1"/>
    <xf numFmtId="0" fontId="18" fillId="0" borderId="19" xfId="0" applyFont="1" applyBorder="1"/>
    <xf numFmtId="0" fontId="16" fillId="4" borderId="16" xfId="0" applyFont="1" applyFill="1" applyBorder="1"/>
    <xf numFmtId="0" fontId="16" fillId="4" borderId="19" xfId="0" applyFont="1" applyFill="1" applyBorder="1"/>
    <xf numFmtId="0" fontId="18" fillId="0" borderId="36" xfId="0" applyFont="1" applyBorder="1"/>
    <xf numFmtId="0" fontId="18" fillId="0" borderId="37" xfId="0" applyFont="1" applyBorder="1"/>
    <xf numFmtId="0" fontId="16" fillId="4" borderId="39" xfId="0" applyFont="1" applyFill="1" applyBorder="1"/>
    <xf numFmtId="0" fontId="16" fillId="4" borderId="40" xfId="0" applyFont="1" applyFill="1" applyBorder="1"/>
    <xf numFmtId="0" fontId="13" fillId="0" borderId="16" xfId="0" applyFont="1" applyFill="1" applyBorder="1"/>
    <xf numFmtId="0" fontId="13" fillId="0" borderId="18" xfId="0" applyFont="1" applyFill="1" applyBorder="1"/>
    <xf numFmtId="0" fontId="13" fillId="0" borderId="19" xfId="0" applyFont="1" applyFill="1" applyBorder="1"/>
    <xf numFmtId="0" fontId="13" fillId="0" borderId="17" xfId="0" applyFont="1" applyFill="1" applyBorder="1"/>
    <xf numFmtId="0" fontId="16" fillId="3" borderId="27" xfId="0" applyFont="1" applyFill="1" applyBorder="1" applyAlignment="1">
      <alignment horizontal="center" wrapText="1"/>
    </xf>
    <xf numFmtId="0" fontId="16" fillId="3" borderId="28" xfId="0" applyFont="1" applyFill="1" applyBorder="1" applyAlignment="1">
      <alignment horizontal="center" wrapText="1"/>
    </xf>
    <xf numFmtId="0" fontId="16" fillId="3" borderId="29" xfId="0" applyFont="1" applyFill="1" applyBorder="1" applyAlignment="1">
      <alignment horizontal="center" vertical="center" wrapText="1"/>
    </xf>
    <xf numFmtId="0" fontId="0" fillId="0" borderId="32" xfId="0" applyBorder="1" applyAlignment="1">
      <alignment horizontal="center" vertical="center" wrapText="1"/>
    </xf>
    <xf numFmtId="0" fontId="0" fillId="0" borderId="34" xfId="0" applyBorder="1" applyAlignment="1">
      <alignment horizontal="center" vertical="center" wrapText="1"/>
    </xf>
    <xf numFmtId="0" fontId="16" fillId="3" borderId="30" xfId="0" applyFont="1" applyFill="1" applyBorder="1" applyAlignment="1">
      <alignment horizontal="center" wrapText="1"/>
    </xf>
    <xf numFmtId="0" fontId="16" fillId="3" borderId="31" xfId="0" applyFont="1" applyFill="1" applyBorder="1" applyAlignment="1">
      <alignment horizontal="center" wrapText="1"/>
    </xf>
    <xf numFmtId="0" fontId="16" fillId="3" borderId="11" xfId="0" applyFont="1" applyFill="1" applyBorder="1" applyAlignment="1">
      <alignment horizontal="center" wrapText="1"/>
    </xf>
    <xf numFmtId="0" fontId="16" fillId="3" borderId="33" xfId="0" applyFont="1" applyFill="1" applyBorder="1" applyAlignment="1">
      <alignment horizontal="center" wrapText="1"/>
    </xf>
    <xf numFmtId="0" fontId="11" fillId="2" borderId="9" xfId="0" applyFont="1" applyFill="1" applyBorder="1" applyAlignment="1">
      <alignment horizontal="center" wrapText="1"/>
    </xf>
    <xf numFmtId="0" fontId="11" fillId="2" borderId="14" xfId="0" applyFont="1" applyFill="1" applyBorder="1" applyAlignment="1">
      <alignment horizontal="center" wrapText="1"/>
    </xf>
    <xf numFmtId="0" fontId="11" fillId="2" borderId="10" xfId="0" applyFont="1" applyFill="1" applyBorder="1" applyAlignment="1">
      <alignment horizontal="center" wrapText="1"/>
    </xf>
    <xf numFmtId="0" fontId="11" fillId="2" borderId="15" xfId="0" applyFont="1" applyFill="1" applyBorder="1" applyAlignment="1">
      <alignment horizontal="center" wrapText="1"/>
    </xf>
    <xf numFmtId="0" fontId="4" fillId="0" borderId="0" xfId="2" applyFont="1" applyAlignment="1">
      <alignment horizontal="left" wrapText="1"/>
    </xf>
    <xf numFmtId="0" fontId="0" fillId="0" borderId="0" xfId="0" applyAlignment="1">
      <alignment horizontal="left" wrapText="1"/>
    </xf>
    <xf numFmtId="4" fontId="7" fillId="0" borderId="0" xfId="3" applyNumberFormat="1" applyFont="1" applyAlignment="1">
      <alignment horizontal="left" vertical="top" wrapText="1"/>
    </xf>
    <xf numFmtId="0" fontId="10" fillId="0" borderId="0" xfId="0" applyFont="1" applyBorder="1" applyAlignment="1">
      <alignment wrapText="1"/>
    </xf>
    <xf numFmtId="0" fontId="10" fillId="0" borderId="1" xfId="0" applyFont="1" applyBorder="1" applyAlignment="1">
      <alignment wrapText="1"/>
    </xf>
    <xf numFmtId="0" fontId="11" fillId="2" borderId="3" xfId="0" applyFont="1" applyFill="1" applyBorder="1" applyAlignment="1">
      <alignment horizontal="center" wrapText="1"/>
    </xf>
    <xf numFmtId="0" fontId="11" fillId="2" borderId="4" xfId="0" applyFont="1" applyFill="1" applyBorder="1" applyAlignment="1">
      <alignment horizontal="center" wrapText="1"/>
    </xf>
    <xf numFmtId="0" fontId="11" fillId="2" borderId="5" xfId="0" applyFont="1" applyFill="1" applyBorder="1" applyAlignment="1">
      <alignment horizontal="center" wrapText="1"/>
    </xf>
    <xf numFmtId="0" fontId="11" fillId="2" borderId="6" xfId="0" applyFont="1" applyFill="1" applyBorder="1" applyAlignment="1">
      <alignment horizontal="center" wrapText="1"/>
    </xf>
    <xf numFmtId="0" fontId="11" fillId="2" borderId="11" xfId="0" applyFont="1" applyFill="1" applyBorder="1" applyAlignment="1">
      <alignment horizontal="center" wrapText="1"/>
    </xf>
    <xf numFmtId="0" fontId="11" fillId="2" borderId="7" xfId="0" applyFont="1" applyFill="1" applyBorder="1" applyAlignment="1">
      <alignment horizontal="center" wrapText="1"/>
    </xf>
    <xf numFmtId="0" fontId="11" fillId="2" borderId="12" xfId="0" applyFont="1" applyFill="1" applyBorder="1" applyAlignment="1">
      <alignment horizontal="center" wrapText="1"/>
    </xf>
    <xf numFmtId="0" fontId="12" fillId="2" borderId="7" xfId="4" applyFont="1" applyFill="1" applyBorder="1" applyAlignment="1">
      <alignment wrapText="1"/>
    </xf>
    <xf numFmtId="0" fontId="12" fillId="2" borderId="12" xfId="4" applyFont="1" applyFill="1" applyBorder="1" applyAlignment="1">
      <alignment wrapText="1"/>
    </xf>
    <xf numFmtId="0" fontId="11" fillId="2" borderId="8" xfId="0" applyFont="1" applyFill="1" applyBorder="1" applyAlignment="1">
      <alignment horizontal="center" wrapText="1"/>
    </xf>
    <xf numFmtId="0" fontId="11" fillId="2" borderId="13" xfId="0" applyFont="1" applyFill="1" applyBorder="1" applyAlignment="1">
      <alignment horizontal="center" wrapText="1"/>
    </xf>
  </cellXfs>
  <cellStyles count="6">
    <cellStyle name="Normal 3" xfId="3"/>
    <cellStyle name="Normalny" xfId="0" builtinId="0"/>
    <cellStyle name="Normalny 2" xfId="4"/>
    <cellStyle name="Normalny 3" xfId="5"/>
    <cellStyle name="Normalny_dzielnice termin spr." xfId="2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788"/>
  <sheetViews>
    <sheetView tabSelected="1" view="pageLayout" topLeftCell="A504" zoomScale="90" zoomScalePageLayoutView="90" workbookViewId="0">
      <selection activeCell="E504" sqref="E504"/>
    </sheetView>
  </sheetViews>
  <sheetFormatPr defaultColWidth="9.28515625" defaultRowHeight="13.5"/>
  <cols>
    <col min="1" max="1" width="22.7109375" style="9" customWidth="1"/>
    <col min="2" max="2" width="19.28515625" style="9" customWidth="1"/>
    <col min="3" max="3" width="20" style="9" customWidth="1"/>
    <col min="4" max="4" width="18" style="9" customWidth="1"/>
    <col min="5" max="5" width="19.7109375" style="9" customWidth="1"/>
    <col min="6" max="6" width="16.28515625" style="9" customWidth="1"/>
    <col min="7" max="7" width="16.42578125" style="9" customWidth="1"/>
    <col min="8" max="8" width="12.28515625" style="9" customWidth="1"/>
    <col min="9" max="9" width="13.28515625" style="9" customWidth="1"/>
    <col min="10" max="10" width="13.7109375" style="9" customWidth="1"/>
    <col min="11" max="11" width="18.28515625" style="9" customWidth="1"/>
    <col min="12" max="16384" width="9.28515625" style="9"/>
  </cols>
  <sheetData>
    <row r="2" spans="1:10" s="2" customFormat="1" ht="16.5">
      <c r="A2" s="1"/>
      <c r="D2" s="3"/>
      <c r="E2" s="4"/>
      <c r="F2" s="4" t="s">
        <v>0</v>
      </c>
      <c r="G2" s="4"/>
      <c r="H2" s="4"/>
      <c r="I2" s="4"/>
    </row>
    <row r="3" spans="1:10" s="2" customFormat="1" ht="40.5" customHeight="1">
      <c r="B3" s="5"/>
      <c r="C3" s="5"/>
      <c r="D3" s="6"/>
      <c r="E3" s="6"/>
      <c r="F3" s="918" t="s">
        <v>1</v>
      </c>
      <c r="G3" s="919"/>
      <c r="H3" s="919"/>
      <c r="I3" s="919"/>
      <c r="J3" s="919"/>
    </row>
    <row r="4" spans="1:10" s="8" customFormat="1" ht="15">
      <c r="A4" s="5"/>
      <c r="B4" s="7"/>
      <c r="C4" s="7"/>
      <c r="D4" s="920"/>
      <c r="E4" s="920"/>
    </row>
    <row r="5" spans="1:10" ht="15" customHeight="1">
      <c r="A5" s="613" t="s">
        <v>2</v>
      </c>
      <c r="B5" s="613"/>
      <c r="C5" s="613"/>
      <c r="D5" s="613"/>
      <c r="E5" s="613"/>
      <c r="F5" s="613"/>
      <c r="G5" s="613"/>
      <c r="H5" s="613"/>
      <c r="I5" s="613"/>
    </row>
    <row r="6" spans="1:10" ht="14.25" thickBot="1">
      <c r="A6" s="921"/>
      <c r="B6" s="922"/>
      <c r="C6" s="922"/>
      <c r="D6" s="922"/>
      <c r="E6" s="922"/>
      <c r="F6" s="922"/>
      <c r="G6" s="922"/>
      <c r="H6" s="921"/>
      <c r="I6" s="921"/>
    </row>
    <row r="7" spans="1:10" ht="15" customHeight="1" thickBot="1">
      <c r="A7" s="10"/>
      <c r="B7" s="923" t="s">
        <v>3</v>
      </c>
      <c r="C7" s="924"/>
      <c r="D7" s="924"/>
      <c r="E7" s="924"/>
      <c r="F7" s="924"/>
      <c r="G7" s="925"/>
      <c r="H7" s="11"/>
      <c r="I7" s="11"/>
    </row>
    <row r="8" spans="1:10">
      <c r="A8" s="926" t="s">
        <v>4</v>
      </c>
      <c r="B8" s="928" t="s">
        <v>5</v>
      </c>
      <c r="C8" s="930" t="s">
        <v>6</v>
      </c>
      <c r="D8" s="928" t="s">
        <v>7</v>
      </c>
      <c r="E8" s="932" t="s">
        <v>8</v>
      </c>
      <c r="F8" s="914" t="s">
        <v>9</v>
      </c>
      <c r="G8" s="914" t="s">
        <v>10</v>
      </c>
      <c r="H8" s="914" t="s">
        <v>11</v>
      </c>
      <c r="I8" s="916" t="s">
        <v>12</v>
      </c>
    </row>
    <row r="9" spans="1:10" ht="81.75" customHeight="1">
      <c r="A9" s="927"/>
      <c r="B9" s="929"/>
      <c r="C9" s="931"/>
      <c r="D9" s="929"/>
      <c r="E9" s="933"/>
      <c r="F9" s="915"/>
      <c r="G9" s="915"/>
      <c r="H9" s="915"/>
      <c r="I9" s="917"/>
    </row>
    <row r="10" spans="1:10" s="12" customFormat="1" ht="12.75" customHeight="1">
      <c r="A10" s="901" t="s">
        <v>13</v>
      </c>
      <c r="B10" s="904"/>
      <c r="C10" s="904"/>
      <c r="D10" s="904"/>
      <c r="E10" s="902"/>
      <c r="F10" s="902"/>
      <c r="G10" s="902"/>
      <c r="H10" s="902"/>
      <c r="I10" s="903"/>
    </row>
    <row r="11" spans="1:10" s="12" customFormat="1" ht="12.75">
      <c r="A11" s="13" t="s">
        <v>14</v>
      </c>
      <c r="B11" s="14"/>
      <c r="C11" s="14"/>
      <c r="D11" s="14">
        <v>6481086.5300000003</v>
      </c>
      <c r="E11" s="14">
        <v>327734.19</v>
      </c>
      <c r="F11" s="14"/>
      <c r="G11" s="14">
        <v>566848.02</v>
      </c>
      <c r="H11" s="14"/>
      <c r="I11" s="15">
        <f>SUM(B11:H11)</f>
        <v>7375668.7400000002</v>
      </c>
    </row>
    <row r="12" spans="1:10">
      <c r="A12" s="13" t="s">
        <v>15</v>
      </c>
      <c r="B12" s="14">
        <f t="shared" ref="B12:I12" si="0">SUM(B13:B15)</f>
        <v>0</v>
      </c>
      <c r="C12" s="14">
        <f t="shared" si="0"/>
        <v>0</v>
      </c>
      <c r="D12" s="14">
        <f t="shared" si="0"/>
        <v>0</v>
      </c>
      <c r="E12" s="14">
        <f t="shared" si="0"/>
        <v>68543.100000000006</v>
      </c>
      <c r="F12" s="14">
        <f t="shared" si="0"/>
        <v>0</v>
      </c>
      <c r="G12" s="14">
        <f t="shared" si="0"/>
        <v>21976.92</v>
      </c>
      <c r="H12" s="14">
        <f t="shared" si="0"/>
        <v>0</v>
      </c>
      <c r="I12" s="15">
        <f t="shared" si="0"/>
        <v>90520.02</v>
      </c>
    </row>
    <row r="13" spans="1:10">
      <c r="A13" s="16" t="s">
        <v>16</v>
      </c>
      <c r="B13" s="17"/>
      <c r="C13" s="17"/>
      <c r="D13" s="17"/>
      <c r="E13" s="18">
        <v>66908.100000000006</v>
      </c>
      <c r="F13" s="18"/>
      <c r="G13" s="18">
        <v>21976.92</v>
      </c>
      <c r="H13" s="18"/>
      <c r="I13" s="19">
        <f>SUM(B13:H13)</f>
        <v>88885.02</v>
      </c>
    </row>
    <row r="14" spans="1:10">
      <c r="A14" s="16" t="s">
        <v>17</v>
      </c>
      <c r="B14" s="18"/>
      <c r="C14" s="18"/>
      <c r="D14" s="18"/>
      <c r="E14" s="18">
        <v>1635</v>
      </c>
      <c r="F14" s="17"/>
      <c r="G14" s="18"/>
      <c r="H14" s="17"/>
      <c r="I14" s="19">
        <f>SUM(B14:H14)</f>
        <v>1635</v>
      </c>
    </row>
    <row r="15" spans="1:10">
      <c r="A15" s="16" t="s">
        <v>18</v>
      </c>
      <c r="B15" s="18"/>
      <c r="C15" s="17"/>
      <c r="D15" s="18"/>
      <c r="E15" s="18"/>
      <c r="F15" s="18"/>
      <c r="G15" s="18"/>
      <c r="H15" s="18"/>
      <c r="I15" s="19">
        <f>SUM(B15:H15)</f>
        <v>0</v>
      </c>
    </row>
    <row r="16" spans="1:10">
      <c r="A16" s="13" t="s">
        <v>19</v>
      </c>
      <c r="B16" s="14">
        <f>SUM(B17:B18)</f>
        <v>0</v>
      </c>
      <c r="C16" s="14">
        <f t="shared" ref="C16:I16" si="1">SUM(C17:C18)</f>
        <v>0</v>
      </c>
      <c r="D16" s="14">
        <f t="shared" si="1"/>
        <v>0</v>
      </c>
      <c r="E16" s="14">
        <f t="shared" si="1"/>
        <v>0</v>
      </c>
      <c r="F16" s="14">
        <f t="shared" si="1"/>
        <v>0</v>
      </c>
      <c r="G16" s="14">
        <f t="shared" si="1"/>
        <v>0</v>
      </c>
      <c r="H16" s="14">
        <f t="shared" si="1"/>
        <v>0</v>
      </c>
      <c r="I16" s="15">
        <f t="shared" si="1"/>
        <v>0</v>
      </c>
    </row>
    <row r="17" spans="1:9">
      <c r="A17" s="16" t="s">
        <v>20</v>
      </c>
      <c r="B17" s="17"/>
      <c r="C17" s="17"/>
      <c r="D17" s="17"/>
      <c r="E17" s="18"/>
      <c r="F17" s="18"/>
      <c r="G17" s="18"/>
      <c r="H17" s="17"/>
      <c r="I17" s="19">
        <f>SUM(B17:H17)</f>
        <v>0</v>
      </c>
    </row>
    <row r="18" spans="1:9">
      <c r="A18" s="16" t="s">
        <v>17</v>
      </c>
      <c r="B18" s="18"/>
      <c r="C18" s="17"/>
      <c r="D18" s="18"/>
      <c r="E18" s="18"/>
      <c r="F18" s="17"/>
      <c r="G18" s="18"/>
      <c r="H18" s="18"/>
      <c r="I18" s="19">
        <f>SUM(B18:H18)</f>
        <v>0</v>
      </c>
    </row>
    <row r="19" spans="1:9">
      <c r="A19" s="13" t="s">
        <v>21</v>
      </c>
      <c r="B19" s="14">
        <f t="shared" ref="B19:I19" si="2">B11+B12-B16</f>
        <v>0</v>
      </c>
      <c r="C19" s="14">
        <f t="shared" si="2"/>
        <v>0</v>
      </c>
      <c r="D19" s="14">
        <f t="shared" si="2"/>
        <v>6481086.5300000003</v>
      </c>
      <c r="E19" s="14">
        <f t="shared" si="2"/>
        <v>396277.29000000004</v>
      </c>
      <c r="F19" s="14">
        <f t="shared" si="2"/>
        <v>0</v>
      </c>
      <c r="G19" s="14">
        <f t="shared" si="2"/>
        <v>588824.94000000006</v>
      </c>
      <c r="H19" s="14">
        <f t="shared" si="2"/>
        <v>0</v>
      </c>
      <c r="I19" s="15">
        <f t="shared" si="2"/>
        <v>7466188.7599999998</v>
      </c>
    </row>
    <row r="20" spans="1:9">
      <c r="A20" s="901" t="s">
        <v>22</v>
      </c>
      <c r="B20" s="902"/>
      <c r="C20" s="902"/>
      <c r="D20" s="902"/>
      <c r="E20" s="902"/>
      <c r="F20" s="902"/>
      <c r="G20" s="902"/>
      <c r="H20" s="902"/>
      <c r="I20" s="903"/>
    </row>
    <row r="21" spans="1:9">
      <c r="A21" s="13" t="s">
        <v>23</v>
      </c>
      <c r="B21" s="14"/>
      <c r="C21" s="14"/>
      <c r="D21" s="14">
        <v>2668442.85</v>
      </c>
      <c r="E21" s="14">
        <v>319734.19</v>
      </c>
      <c r="F21" s="14"/>
      <c r="G21" s="14">
        <v>563943.02</v>
      </c>
      <c r="H21" s="14"/>
      <c r="I21" s="15">
        <f>SUM(B21:H21)</f>
        <v>3552120.06</v>
      </c>
    </row>
    <row r="22" spans="1:9">
      <c r="A22" s="13" t="s">
        <v>15</v>
      </c>
      <c r="B22" s="14">
        <f>SUM(B23:B25)</f>
        <v>0</v>
      </c>
      <c r="C22" s="14">
        <f t="shared" ref="C22:I22" si="3">SUM(C23:C25)</f>
        <v>0</v>
      </c>
      <c r="D22" s="14">
        <f t="shared" si="3"/>
        <v>141653.03</v>
      </c>
      <c r="E22" s="14">
        <f t="shared" si="3"/>
        <v>69543.100000000006</v>
      </c>
      <c r="F22" s="14">
        <f t="shared" si="3"/>
        <v>0</v>
      </c>
      <c r="G22" s="14">
        <f t="shared" si="3"/>
        <v>22972.92</v>
      </c>
      <c r="H22" s="14">
        <f t="shared" si="3"/>
        <v>0</v>
      </c>
      <c r="I22" s="15">
        <f t="shared" si="3"/>
        <v>234169.05</v>
      </c>
    </row>
    <row r="23" spans="1:9">
      <c r="A23" s="16" t="s">
        <v>24</v>
      </c>
      <c r="B23" s="18"/>
      <c r="C23" s="18"/>
      <c r="D23" s="18">
        <v>141653.03</v>
      </c>
      <c r="E23" s="18">
        <v>1000</v>
      </c>
      <c r="F23" s="18"/>
      <c r="G23" s="18">
        <v>996</v>
      </c>
      <c r="H23" s="17"/>
      <c r="I23" s="19">
        <f t="shared" ref="I23:I28" si="4">SUM(B23:H23)</f>
        <v>143649.03</v>
      </c>
    </row>
    <row r="24" spans="1:9">
      <c r="A24" s="16" t="s">
        <v>17</v>
      </c>
      <c r="B24" s="17"/>
      <c r="C24" s="17"/>
      <c r="D24" s="18"/>
      <c r="E24" s="18">
        <v>68543.100000000006</v>
      </c>
      <c r="F24" s="18"/>
      <c r="G24" s="18">
        <v>21976.92</v>
      </c>
      <c r="H24" s="17"/>
      <c r="I24" s="19">
        <f t="shared" si="4"/>
        <v>90520.02</v>
      </c>
    </row>
    <row r="25" spans="1:9">
      <c r="A25" s="16" t="s">
        <v>18</v>
      </c>
      <c r="B25" s="17"/>
      <c r="C25" s="17"/>
      <c r="D25" s="17"/>
      <c r="E25" s="17"/>
      <c r="F25" s="17"/>
      <c r="G25" s="17"/>
      <c r="H25" s="17"/>
      <c r="I25" s="19"/>
    </row>
    <row r="26" spans="1:9">
      <c r="A26" s="13" t="s">
        <v>19</v>
      </c>
      <c r="B26" s="14">
        <f>SUM(B27:B28)</f>
        <v>0</v>
      </c>
      <c r="C26" s="14">
        <f t="shared" ref="C26:I26" si="5">SUM(C27:C28)</f>
        <v>0</v>
      </c>
      <c r="D26" s="14">
        <f t="shared" si="5"/>
        <v>0</v>
      </c>
      <c r="E26" s="14">
        <f t="shared" si="5"/>
        <v>0</v>
      </c>
      <c r="F26" s="14">
        <f t="shared" si="5"/>
        <v>0</v>
      </c>
      <c r="G26" s="14">
        <f t="shared" si="5"/>
        <v>0</v>
      </c>
      <c r="H26" s="14">
        <f t="shared" si="5"/>
        <v>0</v>
      </c>
      <c r="I26" s="15">
        <f t="shared" si="5"/>
        <v>0</v>
      </c>
    </row>
    <row r="27" spans="1:9">
      <c r="A27" s="16" t="s">
        <v>20</v>
      </c>
      <c r="B27" s="17"/>
      <c r="C27" s="17"/>
      <c r="D27" s="17"/>
      <c r="E27" s="18"/>
      <c r="F27" s="18"/>
      <c r="G27" s="18"/>
      <c r="H27" s="17"/>
      <c r="I27" s="19">
        <f t="shared" si="4"/>
        <v>0</v>
      </c>
    </row>
    <row r="28" spans="1:9">
      <c r="A28" s="16" t="s">
        <v>17</v>
      </c>
      <c r="B28" s="17"/>
      <c r="C28" s="17"/>
      <c r="D28" s="18"/>
      <c r="E28" s="18"/>
      <c r="F28" s="17"/>
      <c r="G28" s="18"/>
      <c r="H28" s="18"/>
      <c r="I28" s="19">
        <f t="shared" si="4"/>
        <v>0</v>
      </c>
    </row>
    <row r="29" spans="1:9">
      <c r="A29" s="13" t="s">
        <v>21</v>
      </c>
      <c r="B29" s="14">
        <f>B21+B22-B26</f>
        <v>0</v>
      </c>
      <c r="C29" s="14">
        <f t="shared" ref="C29:I29" si="6">C21+C22-C26</f>
        <v>0</v>
      </c>
      <c r="D29" s="14">
        <f t="shared" si="6"/>
        <v>2810095.88</v>
      </c>
      <c r="E29" s="14">
        <f t="shared" si="6"/>
        <v>389277.29000000004</v>
      </c>
      <c r="F29" s="14">
        <f t="shared" si="6"/>
        <v>0</v>
      </c>
      <c r="G29" s="14">
        <f t="shared" si="6"/>
        <v>586915.94000000006</v>
      </c>
      <c r="H29" s="14">
        <f t="shared" si="6"/>
        <v>0</v>
      </c>
      <c r="I29" s="15">
        <f t="shared" si="6"/>
        <v>3786289.11</v>
      </c>
    </row>
    <row r="30" spans="1:9">
      <c r="A30" s="901" t="s">
        <v>25</v>
      </c>
      <c r="B30" s="902"/>
      <c r="C30" s="902"/>
      <c r="D30" s="902"/>
      <c r="E30" s="902"/>
      <c r="F30" s="902"/>
      <c r="G30" s="902"/>
      <c r="H30" s="902"/>
      <c r="I30" s="903"/>
    </row>
    <row r="31" spans="1:9">
      <c r="A31" s="13" t="s">
        <v>23</v>
      </c>
      <c r="B31" s="14"/>
      <c r="C31" s="14"/>
      <c r="D31" s="14"/>
      <c r="E31" s="14"/>
      <c r="F31" s="14"/>
      <c r="G31" s="14"/>
      <c r="H31" s="14"/>
      <c r="I31" s="15">
        <f>SUM(B31:H31)</f>
        <v>0</v>
      </c>
    </row>
    <row r="32" spans="1:9">
      <c r="A32" s="16" t="s">
        <v>26</v>
      </c>
      <c r="B32" s="18"/>
      <c r="C32" s="18"/>
      <c r="D32" s="18"/>
      <c r="E32" s="18"/>
      <c r="F32" s="18"/>
      <c r="G32" s="18"/>
      <c r="H32" s="17"/>
      <c r="I32" s="19">
        <f>SUM(B32:H32)</f>
        <v>0</v>
      </c>
    </row>
    <row r="33" spans="1:9">
      <c r="A33" s="16" t="s">
        <v>27</v>
      </c>
      <c r="B33" s="20"/>
      <c r="C33" s="20"/>
      <c r="D33" s="20"/>
      <c r="E33" s="20"/>
      <c r="F33" s="20"/>
      <c r="G33" s="20"/>
      <c r="H33" s="21"/>
      <c r="I33" s="19">
        <f>SUM(B33:H33)</f>
        <v>0</v>
      </c>
    </row>
    <row r="34" spans="1:9">
      <c r="A34" s="22" t="s">
        <v>21</v>
      </c>
      <c r="B34" s="23">
        <f>B31+B32-B33</f>
        <v>0</v>
      </c>
      <c r="C34" s="23">
        <f t="shared" ref="C34:I34" si="7">C31+C32-C33</f>
        <v>0</v>
      </c>
      <c r="D34" s="23">
        <f t="shared" si="7"/>
        <v>0</v>
      </c>
      <c r="E34" s="23">
        <f t="shared" si="7"/>
        <v>0</v>
      </c>
      <c r="F34" s="23">
        <f t="shared" si="7"/>
        <v>0</v>
      </c>
      <c r="G34" s="23">
        <f t="shared" si="7"/>
        <v>0</v>
      </c>
      <c r="H34" s="23">
        <f t="shared" si="7"/>
        <v>0</v>
      </c>
      <c r="I34" s="24">
        <f t="shared" si="7"/>
        <v>0</v>
      </c>
    </row>
    <row r="35" spans="1:9">
      <c r="A35" s="901" t="s">
        <v>28</v>
      </c>
      <c r="B35" s="904"/>
      <c r="C35" s="904"/>
      <c r="D35" s="904"/>
      <c r="E35" s="904"/>
      <c r="F35" s="904"/>
      <c r="G35" s="904"/>
      <c r="H35" s="904"/>
      <c r="I35" s="903"/>
    </row>
    <row r="36" spans="1:9">
      <c r="A36" s="25" t="s">
        <v>23</v>
      </c>
      <c r="B36" s="26">
        <f t="shared" ref="B36:I36" si="8">B11-B21-B31</f>
        <v>0</v>
      </c>
      <c r="C36" s="26">
        <f t="shared" si="8"/>
        <v>0</v>
      </c>
      <c r="D36" s="26">
        <f t="shared" si="8"/>
        <v>3812643.68</v>
      </c>
      <c r="E36" s="26">
        <f t="shared" si="8"/>
        <v>8000</v>
      </c>
      <c r="F36" s="26">
        <f t="shared" si="8"/>
        <v>0</v>
      </c>
      <c r="G36" s="26">
        <f t="shared" si="8"/>
        <v>2905</v>
      </c>
      <c r="H36" s="26">
        <f t="shared" si="8"/>
        <v>0</v>
      </c>
      <c r="I36" s="27">
        <f t="shared" si="8"/>
        <v>3823548.68</v>
      </c>
    </row>
    <row r="37" spans="1:9" ht="14.25" thickBot="1">
      <c r="A37" s="28" t="s">
        <v>21</v>
      </c>
      <c r="B37" s="29">
        <f>B19-B29-B34</f>
        <v>0</v>
      </c>
      <c r="C37" s="29">
        <f t="shared" ref="C37:I37" si="9">C19-C29-C34</f>
        <v>0</v>
      </c>
      <c r="D37" s="29">
        <f t="shared" si="9"/>
        <v>3670990.6500000004</v>
      </c>
      <c r="E37" s="29">
        <f t="shared" si="9"/>
        <v>7000</v>
      </c>
      <c r="F37" s="29">
        <f t="shared" si="9"/>
        <v>0</v>
      </c>
      <c r="G37" s="29">
        <f t="shared" si="9"/>
        <v>1909</v>
      </c>
      <c r="H37" s="29">
        <f t="shared" si="9"/>
        <v>0</v>
      </c>
      <c r="I37" s="30">
        <f t="shared" si="9"/>
        <v>3679899.65</v>
      </c>
    </row>
    <row r="38" spans="1:9">
      <c r="A38" s="31"/>
      <c r="B38" s="32"/>
      <c r="C38" s="32"/>
      <c r="D38" s="32"/>
      <c r="E38" s="32"/>
      <c r="F38" s="32"/>
      <c r="G38" s="32"/>
      <c r="H38" s="32"/>
      <c r="I38" s="32"/>
    </row>
    <row r="39" spans="1:9">
      <c r="A39" s="31"/>
      <c r="B39" s="32"/>
      <c r="C39" s="32"/>
      <c r="D39" s="32"/>
      <c r="E39" s="32"/>
      <c r="F39" s="32"/>
      <c r="G39" s="32"/>
      <c r="H39" s="32"/>
      <c r="I39" s="32"/>
    </row>
    <row r="40" spans="1:9">
      <c r="A40" s="31"/>
      <c r="B40" s="32"/>
      <c r="C40" s="32"/>
      <c r="D40" s="32"/>
      <c r="E40" s="32"/>
      <c r="F40" s="32"/>
      <c r="G40" s="32"/>
      <c r="H40" s="32"/>
      <c r="I40" s="32"/>
    </row>
    <row r="41" spans="1:9">
      <c r="A41" s="31"/>
      <c r="B41" s="32"/>
      <c r="C41" s="32"/>
      <c r="D41" s="32"/>
      <c r="E41" s="32"/>
      <c r="F41" s="32"/>
      <c r="G41" s="32"/>
      <c r="H41" s="32"/>
      <c r="I41" s="32"/>
    </row>
    <row r="42" spans="1:9">
      <c r="A42" s="31"/>
      <c r="B42" s="32"/>
      <c r="C42" s="32"/>
      <c r="D42" s="32"/>
      <c r="E42" s="32"/>
      <c r="F42" s="32"/>
      <c r="G42" s="32"/>
      <c r="H42" s="32"/>
      <c r="I42" s="32"/>
    </row>
    <row r="43" spans="1:9">
      <c r="A43" s="31"/>
      <c r="B43" s="32"/>
      <c r="C43" s="32"/>
      <c r="D43" s="32"/>
      <c r="E43" s="32"/>
      <c r="F43" s="32"/>
      <c r="G43" s="32"/>
      <c r="H43" s="32"/>
      <c r="I43" s="32"/>
    </row>
    <row r="44" spans="1:9">
      <c r="A44" s="31"/>
      <c r="B44" s="32"/>
      <c r="C44" s="32"/>
      <c r="D44" s="32"/>
      <c r="E44" s="32"/>
      <c r="F44" s="32"/>
      <c r="G44" s="32"/>
      <c r="H44" s="32"/>
      <c r="I44" s="32"/>
    </row>
    <row r="45" spans="1:9">
      <c r="A45" s="33"/>
      <c r="B45" s="32"/>
      <c r="C45" s="32"/>
      <c r="D45" s="32"/>
      <c r="E45" s="32"/>
      <c r="F45" s="32"/>
      <c r="G45" s="32"/>
      <c r="H45" s="32"/>
      <c r="I45" s="32"/>
    </row>
    <row r="46" spans="1:9" ht="14.25">
      <c r="A46" s="34" t="s">
        <v>29</v>
      </c>
      <c r="B46" s="34"/>
    </row>
    <row r="47" spans="1:9" ht="14.25" thickBot="1">
      <c r="A47"/>
      <c r="B47"/>
    </row>
    <row r="48" spans="1:9" ht="21.75" customHeight="1">
      <c r="A48" s="905" t="s">
        <v>30</v>
      </c>
      <c r="B48" s="906"/>
      <c r="C48" s="907" t="s">
        <v>31</v>
      </c>
    </row>
    <row r="49" spans="1:3" ht="13.5" customHeight="1">
      <c r="A49" s="910"/>
      <c r="B49" s="911"/>
      <c r="C49" s="908"/>
    </row>
    <row r="50" spans="1:3" ht="29.25" customHeight="1">
      <c r="A50" s="912"/>
      <c r="B50" s="913"/>
      <c r="C50" s="909"/>
    </row>
    <row r="51" spans="1:3" ht="15">
      <c r="A51" s="891" t="s">
        <v>13</v>
      </c>
      <c r="B51" s="892"/>
      <c r="C51" s="886"/>
    </row>
    <row r="52" spans="1:3" ht="15">
      <c r="A52" s="876" t="s">
        <v>14</v>
      </c>
      <c r="B52" s="877"/>
      <c r="C52" s="35">
        <v>31141.95</v>
      </c>
    </row>
    <row r="53" spans="1:3" ht="15">
      <c r="A53" s="895" t="s">
        <v>15</v>
      </c>
      <c r="B53" s="896"/>
      <c r="C53" s="36">
        <f>SUM(C54:C55)</f>
        <v>0</v>
      </c>
    </row>
    <row r="54" spans="1:3" ht="15">
      <c r="A54" s="893" t="s">
        <v>16</v>
      </c>
      <c r="B54" s="894"/>
      <c r="C54" s="37"/>
    </row>
    <row r="55" spans="1:3" ht="15">
      <c r="A55" s="893" t="s">
        <v>17</v>
      </c>
      <c r="B55" s="894"/>
      <c r="C55" s="37"/>
    </row>
    <row r="56" spans="1:3" ht="15">
      <c r="A56" s="895" t="s">
        <v>19</v>
      </c>
      <c r="B56" s="896"/>
      <c r="C56" s="36">
        <f>SUM(C57:C58)</f>
        <v>0</v>
      </c>
    </row>
    <row r="57" spans="1:3" ht="15">
      <c r="A57" s="893" t="s">
        <v>20</v>
      </c>
      <c r="B57" s="894"/>
      <c r="C57" s="37"/>
    </row>
    <row r="58" spans="1:3" ht="15">
      <c r="A58" s="893" t="s">
        <v>17</v>
      </c>
      <c r="B58" s="894"/>
      <c r="C58" s="37"/>
    </row>
    <row r="59" spans="1:3" ht="15">
      <c r="A59" s="895" t="s">
        <v>32</v>
      </c>
      <c r="B59" s="896"/>
      <c r="C59" s="36">
        <f>C52+C53-C56</f>
        <v>31141.95</v>
      </c>
    </row>
    <row r="60" spans="1:3" ht="15">
      <c r="A60" s="891" t="s">
        <v>22</v>
      </c>
      <c r="B60" s="892"/>
      <c r="C60" s="886"/>
    </row>
    <row r="61" spans="1:3" ht="15">
      <c r="A61" s="876" t="s">
        <v>23</v>
      </c>
      <c r="B61" s="877"/>
      <c r="C61" s="35">
        <v>31141.95</v>
      </c>
    </row>
    <row r="62" spans="1:3" ht="15">
      <c r="A62" s="895" t="s">
        <v>15</v>
      </c>
      <c r="B62" s="896"/>
      <c r="C62" s="36">
        <f>SUM(C63:C64)</f>
        <v>0</v>
      </c>
    </row>
    <row r="63" spans="1:3" ht="15">
      <c r="A63" s="893" t="s">
        <v>24</v>
      </c>
      <c r="B63" s="894"/>
      <c r="C63" s="37"/>
    </row>
    <row r="64" spans="1:3" ht="15">
      <c r="A64" s="893" t="s">
        <v>17</v>
      </c>
      <c r="B64" s="894"/>
      <c r="C64" s="38"/>
    </row>
    <row r="65" spans="1:3" ht="15">
      <c r="A65" s="895" t="s">
        <v>19</v>
      </c>
      <c r="B65" s="896"/>
      <c r="C65" s="36">
        <f>SUM(C66:C67)</f>
        <v>0</v>
      </c>
    </row>
    <row r="66" spans="1:3" ht="15">
      <c r="A66" s="893" t="s">
        <v>20</v>
      </c>
      <c r="B66" s="894"/>
      <c r="C66" s="37"/>
    </row>
    <row r="67" spans="1:3" ht="15">
      <c r="A67" s="897" t="s">
        <v>17</v>
      </c>
      <c r="B67" s="898"/>
      <c r="C67" s="39"/>
    </row>
    <row r="68" spans="1:3" ht="15">
      <c r="A68" s="899" t="s">
        <v>21</v>
      </c>
      <c r="B68" s="900"/>
      <c r="C68" s="40">
        <f>C61+C62-C65</f>
        <v>31141.95</v>
      </c>
    </row>
    <row r="69" spans="1:3" ht="15">
      <c r="A69" s="884" t="s">
        <v>25</v>
      </c>
      <c r="B69" s="885"/>
      <c r="C69" s="886"/>
    </row>
    <row r="70" spans="1:3" ht="15">
      <c r="A70" s="876" t="s">
        <v>23</v>
      </c>
      <c r="B70" s="877"/>
      <c r="C70" s="35"/>
    </row>
    <row r="71" spans="1:3" ht="15">
      <c r="A71" s="887" t="s">
        <v>26</v>
      </c>
      <c r="B71" s="888"/>
      <c r="C71" s="41"/>
    </row>
    <row r="72" spans="1:3" ht="15">
      <c r="A72" s="887" t="s">
        <v>27</v>
      </c>
      <c r="B72" s="888"/>
      <c r="C72" s="41"/>
    </row>
    <row r="73" spans="1:3" ht="15">
      <c r="A73" s="889" t="s">
        <v>32</v>
      </c>
      <c r="B73" s="890"/>
      <c r="C73" s="42">
        <f>C70+C71-C72</f>
        <v>0</v>
      </c>
    </row>
    <row r="74" spans="1:3" ht="15">
      <c r="A74" s="891" t="s">
        <v>28</v>
      </c>
      <c r="B74" s="892"/>
      <c r="C74" s="886"/>
    </row>
    <row r="75" spans="1:3" ht="15">
      <c r="A75" s="876" t="s">
        <v>23</v>
      </c>
      <c r="B75" s="877"/>
      <c r="C75" s="35">
        <f>C52-C61-C70</f>
        <v>0</v>
      </c>
    </row>
    <row r="76" spans="1:3" ht="15.75" thickBot="1">
      <c r="A76" s="878" t="s">
        <v>21</v>
      </c>
      <c r="B76" s="879"/>
      <c r="C76" s="43">
        <f>C59-C68-C73</f>
        <v>0</v>
      </c>
    </row>
    <row r="92" spans="1:5" ht="15">
      <c r="A92" s="880" t="s">
        <v>33</v>
      </c>
      <c r="B92" s="881"/>
      <c r="C92" s="881"/>
      <c r="D92" s="881"/>
      <c r="E92" s="881"/>
    </row>
    <row r="93" spans="1:5" ht="14.25" thickBot="1">
      <c r="A93" s="44"/>
      <c r="B93" s="45"/>
      <c r="C93" s="45"/>
      <c r="D93" s="45"/>
      <c r="E93" s="45"/>
    </row>
    <row r="94" spans="1:5" ht="177" customHeight="1" thickBot="1">
      <c r="A94" s="46" t="s">
        <v>34</v>
      </c>
      <c r="B94" s="47" t="s">
        <v>35</v>
      </c>
      <c r="C94" s="47" t="s">
        <v>36</v>
      </c>
      <c r="D94" s="47" t="s">
        <v>37</v>
      </c>
      <c r="E94" s="48" t="s">
        <v>38</v>
      </c>
    </row>
    <row r="95" spans="1:5" ht="14.25" thickBot="1">
      <c r="A95" s="49" t="s">
        <v>13</v>
      </c>
      <c r="B95" s="50"/>
      <c r="C95" s="50"/>
      <c r="D95" s="50"/>
      <c r="E95" s="51"/>
    </row>
    <row r="96" spans="1:5" ht="25.5">
      <c r="A96" s="52" t="s">
        <v>39</v>
      </c>
      <c r="B96" s="53"/>
      <c r="C96" s="53"/>
      <c r="D96" s="53"/>
      <c r="E96" s="54">
        <f>B96+C96+D96</f>
        <v>0</v>
      </c>
    </row>
    <row r="97" spans="1:5">
      <c r="A97" s="55" t="s">
        <v>26</v>
      </c>
      <c r="B97" s="56">
        <f>SUM(B98:B99)</f>
        <v>0</v>
      </c>
      <c r="C97" s="56">
        <f>SUM(C98:C99)</f>
        <v>0</v>
      </c>
      <c r="D97" s="56">
        <f>SUM(D98:D99)</f>
        <v>0</v>
      </c>
      <c r="E97" s="57">
        <f>SUM(E98:E99)</f>
        <v>0</v>
      </c>
    </row>
    <row r="98" spans="1:5">
      <c r="A98" s="58" t="s">
        <v>40</v>
      </c>
      <c r="B98" s="59"/>
      <c r="C98" s="59"/>
      <c r="D98" s="59"/>
      <c r="E98" s="60">
        <f>B98+C98+D98</f>
        <v>0</v>
      </c>
    </row>
    <row r="99" spans="1:5">
      <c r="A99" s="58" t="s">
        <v>41</v>
      </c>
      <c r="B99" s="59"/>
      <c r="C99" s="59"/>
      <c r="D99" s="59"/>
      <c r="E99" s="60">
        <f>B99+C99+D99</f>
        <v>0</v>
      </c>
    </row>
    <row r="100" spans="1:5">
      <c r="A100" s="55" t="s">
        <v>27</v>
      </c>
      <c r="B100" s="56">
        <f>SUM(B101:B103)</f>
        <v>0</v>
      </c>
      <c r="C100" s="56">
        <f>SUM(C101:C103)</f>
        <v>0</v>
      </c>
      <c r="D100" s="56">
        <f>SUM(D101:D103)</f>
        <v>0</v>
      </c>
      <c r="E100" s="57">
        <f>SUM(E101:E103)</f>
        <v>0</v>
      </c>
    </row>
    <row r="101" spans="1:5">
      <c r="A101" s="58" t="s">
        <v>42</v>
      </c>
      <c r="B101" s="59"/>
      <c r="C101" s="59"/>
      <c r="D101" s="59"/>
      <c r="E101" s="60">
        <f>B101+C101+D101</f>
        <v>0</v>
      </c>
    </row>
    <row r="102" spans="1:5">
      <c r="A102" s="58" t="s">
        <v>43</v>
      </c>
      <c r="B102" s="59"/>
      <c r="C102" s="59"/>
      <c r="D102" s="59"/>
      <c r="E102" s="60">
        <f>B102+C102+D102</f>
        <v>0</v>
      </c>
    </row>
    <row r="103" spans="1:5">
      <c r="A103" s="61" t="s">
        <v>44</v>
      </c>
      <c r="B103" s="59"/>
      <c r="C103" s="59"/>
      <c r="D103" s="59"/>
      <c r="E103" s="60">
        <f>B103+C103+D103</f>
        <v>0</v>
      </c>
    </row>
    <row r="104" spans="1:5" ht="26.25" thickBot="1">
      <c r="A104" s="62" t="s">
        <v>45</v>
      </c>
      <c r="B104" s="63">
        <f>B96+B97-B100</f>
        <v>0</v>
      </c>
      <c r="C104" s="63">
        <f>C96+C97-C100</f>
        <v>0</v>
      </c>
      <c r="D104" s="63">
        <f>D96+D97-D100</f>
        <v>0</v>
      </c>
      <c r="E104" s="64">
        <f>E96+E97-E100</f>
        <v>0</v>
      </c>
    </row>
    <row r="105" spans="1:5" ht="14.25" thickBot="1">
      <c r="A105" s="65" t="s">
        <v>46</v>
      </c>
      <c r="B105" s="66"/>
      <c r="C105" s="66"/>
      <c r="D105" s="66"/>
      <c r="E105" s="67"/>
    </row>
    <row r="106" spans="1:5">
      <c r="A106" s="52" t="s">
        <v>47</v>
      </c>
      <c r="B106" s="53"/>
      <c r="C106" s="53"/>
      <c r="D106" s="53"/>
      <c r="E106" s="54">
        <f>B106+C106+D106</f>
        <v>0</v>
      </c>
    </row>
    <row r="107" spans="1:5">
      <c r="A107" s="55" t="s">
        <v>26</v>
      </c>
      <c r="B107" s="56">
        <f>SUM(B108:B108)</f>
        <v>0</v>
      </c>
      <c r="C107" s="56">
        <f>SUM(C108:C108)</f>
        <v>0</v>
      </c>
      <c r="D107" s="56">
        <f>SUM(D108:D108)</f>
        <v>0</v>
      </c>
      <c r="E107" s="57">
        <f>SUM(E108:E108)</f>
        <v>0</v>
      </c>
    </row>
    <row r="108" spans="1:5">
      <c r="A108" s="58" t="s">
        <v>48</v>
      </c>
      <c r="B108" s="59"/>
      <c r="C108" s="59"/>
      <c r="D108" s="59"/>
      <c r="E108" s="60">
        <f>B108+C108+D108</f>
        <v>0</v>
      </c>
    </row>
    <row r="109" spans="1:5">
      <c r="A109" s="55" t="s">
        <v>27</v>
      </c>
      <c r="B109" s="56">
        <f>SUM(B110:B112)</f>
        <v>0</v>
      </c>
      <c r="C109" s="56">
        <f>SUM(C110:C112)</f>
        <v>0</v>
      </c>
      <c r="D109" s="56">
        <f>SUM(D110:D112)</f>
        <v>0</v>
      </c>
      <c r="E109" s="57">
        <f>SUM(E110:E112)</f>
        <v>0</v>
      </c>
    </row>
    <row r="110" spans="1:5">
      <c r="A110" s="58" t="s">
        <v>49</v>
      </c>
      <c r="B110" s="59"/>
      <c r="C110" s="59"/>
      <c r="D110" s="59"/>
      <c r="E110" s="60">
        <f>B110+C110+D110</f>
        <v>0</v>
      </c>
    </row>
    <row r="111" spans="1:5">
      <c r="A111" s="58" t="s">
        <v>50</v>
      </c>
      <c r="B111" s="59"/>
      <c r="C111" s="59"/>
      <c r="D111" s="59"/>
      <c r="E111" s="60">
        <f>B111+C111+D111</f>
        <v>0</v>
      </c>
    </row>
    <row r="112" spans="1:5">
      <c r="A112" s="68" t="s">
        <v>51</v>
      </c>
      <c r="B112" s="59"/>
      <c r="C112" s="59"/>
      <c r="D112" s="59"/>
      <c r="E112" s="60">
        <f>B112+C112+D112</f>
        <v>0</v>
      </c>
    </row>
    <row r="113" spans="1:7" ht="14.25" thickBot="1">
      <c r="A113" s="62" t="s">
        <v>52</v>
      </c>
      <c r="B113" s="63">
        <f>B106+B107-B109</f>
        <v>0</v>
      </c>
      <c r="C113" s="63">
        <f>C106+C107-C109</f>
        <v>0</v>
      </c>
      <c r="D113" s="63">
        <f>D106+D107-D109</f>
        <v>0</v>
      </c>
      <c r="E113" s="64">
        <f>E106+E107-E109</f>
        <v>0</v>
      </c>
    </row>
    <row r="117" spans="1:7" ht="36.75" customHeight="1">
      <c r="A117" s="613" t="s">
        <v>53</v>
      </c>
      <c r="B117" s="858"/>
      <c r="C117" s="858"/>
    </row>
    <row r="118" spans="1:7">
      <c r="A118" s="882"/>
      <c r="B118" s="883"/>
      <c r="C118" s="883"/>
    </row>
    <row r="119" spans="1:7">
      <c r="A119" s="69" t="s">
        <v>54</v>
      </c>
      <c r="B119" s="69" t="s">
        <v>55</v>
      </c>
      <c r="C119" s="69" t="s">
        <v>56</v>
      </c>
    </row>
    <row r="120" spans="1:7">
      <c r="A120" s="70" t="s">
        <v>57</v>
      </c>
      <c r="B120" s="71"/>
      <c r="C120" s="71"/>
    </row>
    <row r="121" spans="1:7">
      <c r="A121" s="72" t="s">
        <v>58</v>
      </c>
      <c r="B121" s="72"/>
      <c r="C121" s="72"/>
    </row>
    <row r="122" spans="1:7">
      <c r="A122" s="73" t="s">
        <v>59</v>
      </c>
      <c r="B122" s="74"/>
      <c r="C122" s="75"/>
    </row>
    <row r="123" spans="1:7">
      <c r="A123" s="76"/>
      <c r="B123" s="77"/>
      <c r="C123" s="78"/>
    </row>
    <row r="124" spans="1:7">
      <c r="A124" s="76"/>
      <c r="B124" s="77"/>
      <c r="C124" s="78"/>
    </row>
    <row r="127" spans="1:7" ht="15">
      <c r="A127" s="613" t="s">
        <v>60</v>
      </c>
      <c r="B127" s="858"/>
      <c r="C127" s="858"/>
      <c r="D127" s="614"/>
      <c r="E127" s="614"/>
      <c r="F127" s="614"/>
      <c r="G127" s="614"/>
    </row>
    <row r="128" spans="1:7" ht="14.25" thickBot="1">
      <c r="A128" s="869"/>
      <c r="B128" s="870"/>
      <c r="C128" s="870"/>
    </row>
    <row r="129" spans="1:9" ht="13.5" customHeight="1">
      <c r="A129" s="871"/>
      <c r="B129" s="873" t="s">
        <v>61</v>
      </c>
      <c r="C129" s="874"/>
      <c r="D129" s="874"/>
      <c r="E129" s="874"/>
      <c r="F129" s="875"/>
      <c r="G129" s="873" t="s">
        <v>62</v>
      </c>
      <c r="H129" s="874"/>
      <c r="I129" s="875"/>
    </row>
    <row r="130" spans="1:9" ht="51">
      <c r="A130" s="872"/>
      <c r="B130" s="79" t="s">
        <v>63</v>
      </c>
      <c r="C130" s="80" t="s">
        <v>64</v>
      </c>
      <c r="D130" s="80" t="s">
        <v>65</v>
      </c>
      <c r="E130" s="80" t="s">
        <v>66</v>
      </c>
      <c r="F130" s="81" t="s">
        <v>67</v>
      </c>
      <c r="G130" s="82" t="s">
        <v>68</v>
      </c>
      <c r="H130" s="83" t="s">
        <v>69</v>
      </c>
      <c r="I130" s="84" t="s">
        <v>70</v>
      </c>
    </row>
    <row r="131" spans="1:9">
      <c r="A131" s="85" t="s">
        <v>55</v>
      </c>
      <c r="B131" s="86"/>
      <c r="C131" s="87"/>
      <c r="D131" s="87"/>
      <c r="E131" s="88"/>
      <c r="F131" s="89"/>
      <c r="G131" s="90"/>
      <c r="H131" s="87"/>
      <c r="I131" s="91"/>
    </row>
    <row r="132" spans="1:9" ht="36">
      <c r="A132" s="92" t="s">
        <v>71</v>
      </c>
      <c r="B132" s="93"/>
      <c r="C132" s="94"/>
      <c r="D132" s="94"/>
      <c r="E132" s="88"/>
      <c r="F132" s="89"/>
      <c r="G132" s="90"/>
      <c r="H132" s="94"/>
      <c r="I132" s="95"/>
    </row>
    <row r="133" spans="1:9" ht="36.75" thickBot="1">
      <c r="A133" s="96" t="s">
        <v>72</v>
      </c>
      <c r="B133" s="97"/>
      <c r="C133" s="98"/>
      <c r="D133" s="98"/>
      <c r="E133" s="88"/>
      <c r="F133" s="89"/>
      <c r="G133" s="90"/>
      <c r="H133" s="98"/>
      <c r="I133" s="99"/>
    </row>
    <row r="134" spans="1:9" ht="15.75" thickBot="1">
      <c r="A134" s="100" t="s">
        <v>56</v>
      </c>
      <c r="B134" s="101">
        <f t="shared" ref="B134:I134" si="10">B131+B132-B133</f>
        <v>0</v>
      </c>
      <c r="C134" s="102">
        <f t="shared" si="10"/>
        <v>0</v>
      </c>
      <c r="D134" s="102">
        <f t="shared" si="10"/>
        <v>0</v>
      </c>
      <c r="E134" s="103">
        <f t="shared" si="10"/>
        <v>0</v>
      </c>
      <c r="F134" s="104">
        <f t="shared" si="10"/>
        <v>0</v>
      </c>
      <c r="G134" s="105">
        <f t="shared" si="10"/>
        <v>0</v>
      </c>
      <c r="H134" s="106">
        <f t="shared" si="10"/>
        <v>0</v>
      </c>
      <c r="I134" s="107">
        <f t="shared" si="10"/>
        <v>0</v>
      </c>
    </row>
    <row r="137" spans="1:9" ht="15">
      <c r="A137" s="613" t="s">
        <v>73</v>
      </c>
      <c r="B137" s="858"/>
      <c r="C137" s="858"/>
    </row>
    <row r="138" spans="1:9" ht="14.25" thickBot="1">
      <c r="A138" s="869"/>
      <c r="B138" s="870"/>
      <c r="C138" s="870"/>
    </row>
    <row r="139" spans="1:9">
      <c r="A139" s="108" t="s">
        <v>54</v>
      </c>
      <c r="B139" s="109" t="s">
        <v>55</v>
      </c>
      <c r="C139" s="110" t="s">
        <v>56</v>
      </c>
    </row>
    <row r="140" spans="1:9" ht="26.25" thickBot="1">
      <c r="A140" s="111" t="s">
        <v>74</v>
      </c>
      <c r="B140" s="112"/>
      <c r="C140" s="113"/>
    </row>
    <row r="144" spans="1:9" ht="50.25" customHeight="1">
      <c r="A144" s="613" t="s">
        <v>75</v>
      </c>
      <c r="B144" s="858"/>
      <c r="C144" s="858"/>
      <c r="D144" s="614"/>
    </row>
    <row r="145" spans="1:4" ht="14.25" thickBot="1">
      <c r="A145" s="859"/>
      <c r="B145" s="860"/>
      <c r="C145" s="860"/>
    </row>
    <row r="146" spans="1:4">
      <c r="A146" s="861" t="s">
        <v>34</v>
      </c>
      <c r="B146" s="862"/>
      <c r="C146" s="109" t="s">
        <v>55</v>
      </c>
      <c r="D146" s="110" t="s">
        <v>56</v>
      </c>
    </row>
    <row r="147" spans="1:4" ht="66" customHeight="1">
      <c r="A147" s="863" t="s">
        <v>76</v>
      </c>
      <c r="B147" s="864"/>
      <c r="C147" s="71">
        <f>C149+SUM(C150:C153)</f>
        <v>0</v>
      </c>
      <c r="D147" s="114">
        <f>D149+SUM(D150:D153)</f>
        <v>0</v>
      </c>
    </row>
    <row r="148" spans="1:4">
      <c r="A148" s="865" t="s">
        <v>58</v>
      </c>
      <c r="B148" s="866"/>
      <c r="C148" s="115"/>
      <c r="D148" s="116"/>
    </row>
    <row r="149" spans="1:4">
      <c r="A149" s="867" t="s">
        <v>5</v>
      </c>
      <c r="B149" s="868"/>
      <c r="C149" s="117"/>
      <c r="D149" s="118"/>
    </row>
    <row r="150" spans="1:4">
      <c r="A150" s="855" t="s">
        <v>7</v>
      </c>
      <c r="B150" s="856"/>
      <c r="C150" s="119"/>
      <c r="D150" s="120"/>
    </row>
    <row r="151" spans="1:4">
      <c r="A151" s="855" t="s">
        <v>8</v>
      </c>
      <c r="B151" s="856"/>
      <c r="C151" s="119"/>
      <c r="D151" s="120"/>
    </row>
    <row r="152" spans="1:4">
      <c r="A152" s="855" t="s">
        <v>9</v>
      </c>
      <c r="B152" s="856"/>
      <c r="C152" s="119"/>
      <c r="D152" s="120"/>
    </row>
    <row r="153" spans="1:4">
      <c r="A153" s="855" t="s">
        <v>10</v>
      </c>
      <c r="B153" s="856"/>
      <c r="C153" s="119"/>
      <c r="D153" s="120"/>
    </row>
    <row r="164" spans="1:9">
      <c r="A164" s="499" t="s">
        <v>77</v>
      </c>
      <c r="B164" s="700"/>
      <c r="C164" s="700"/>
      <c r="D164" s="700"/>
      <c r="E164" s="700"/>
      <c r="F164" s="700"/>
      <c r="G164" s="700"/>
      <c r="H164" s="700"/>
      <c r="I164" s="700"/>
    </row>
    <row r="165" spans="1:9" ht="16.5" thickBot="1">
      <c r="A165" s="121"/>
      <c r="B165" s="122"/>
      <c r="C165" s="122"/>
      <c r="D165" s="122"/>
      <c r="E165" s="122" t="s">
        <v>78</v>
      </c>
      <c r="F165" s="123"/>
      <c r="G165" s="123"/>
      <c r="H165" s="123"/>
      <c r="I165" s="123"/>
    </row>
    <row r="166" spans="1:9" ht="96" customHeight="1" thickBot="1">
      <c r="A166" s="815" t="s">
        <v>79</v>
      </c>
      <c r="B166" s="857"/>
      <c r="C166" s="124" t="s">
        <v>80</v>
      </c>
      <c r="D166" s="125" t="s">
        <v>81</v>
      </c>
      <c r="E166" s="124" t="s">
        <v>82</v>
      </c>
      <c r="F166" s="126" t="s">
        <v>83</v>
      </c>
      <c r="G166" s="124" t="s">
        <v>84</v>
      </c>
      <c r="H166" s="124" t="s">
        <v>85</v>
      </c>
      <c r="I166" s="127" t="s">
        <v>86</v>
      </c>
    </row>
    <row r="167" spans="1:9" ht="26.25" customHeight="1">
      <c r="A167" s="128"/>
      <c r="B167" s="129" t="s">
        <v>55</v>
      </c>
      <c r="C167" s="130"/>
      <c r="D167" s="131"/>
      <c r="E167" s="132"/>
      <c r="F167" s="131"/>
      <c r="G167" s="132"/>
      <c r="H167" s="132"/>
      <c r="I167" s="133"/>
    </row>
    <row r="168" spans="1:9" ht="15" customHeight="1">
      <c r="A168" s="134"/>
      <c r="B168" s="135" t="s">
        <v>87</v>
      </c>
      <c r="C168" s="136"/>
      <c r="D168" s="137"/>
      <c r="E168" s="138"/>
      <c r="F168" s="137"/>
      <c r="G168" s="138"/>
      <c r="H168" s="138"/>
      <c r="I168" s="139"/>
    </row>
    <row r="169" spans="1:9">
      <c r="A169" s="140" t="s">
        <v>88</v>
      </c>
      <c r="B169" s="141"/>
      <c r="C169" s="142"/>
      <c r="D169" s="143"/>
      <c r="E169" s="144"/>
      <c r="F169" s="143"/>
      <c r="G169" s="144"/>
      <c r="H169" s="144"/>
      <c r="I169" s="145"/>
    </row>
    <row r="170" spans="1:9">
      <c r="A170" s="140" t="s">
        <v>89</v>
      </c>
      <c r="B170" s="141"/>
      <c r="C170" s="142"/>
      <c r="D170" s="143"/>
      <c r="E170" s="144"/>
      <c r="F170" s="143"/>
      <c r="G170" s="144"/>
      <c r="H170" s="144"/>
      <c r="I170" s="145"/>
    </row>
    <row r="171" spans="1:9" ht="14.25" thickBot="1">
      <c r="A171" s="146" t="s">
        <v>90</v>
      </c>
      <c r="B171" s="147"/>
      <c r="C171" s="148"/>
      <c r="D171" s="149"/>
      <c r="E171" s="150"/>
      <c r="F171" s="149"/>
      <c r="G171" s="150"/>
      <c r="H171" s="150"/>
      <c r="I171" s="151"/>
    </row>
    <row r="172" spans="1:9" ht="14.25" thickBot="1">
      <c r="A172" s="152"/>
      <c r="B172" s="153" t="s">
        <v>91</v>
      </c>
      <c r="C172" s="154"/>
      <c r="D172" s="154"/>
      <c r="E172" s="154">
        <f>SUM(E169:E171)</f>
        <v>0</v>
      </c>
      <c r="F172" s="154">
        <f>SUM(F169:F171)</f>
        <v>0</v>
      </c>
      <c r="G172" s="154">
        <f>SUM(G169:G171)</f>
        <v>0</v>
      </c>
      <c r="H172" s="154"/>
      <c r="I172" s="154"/>
    </row>
    <row r="173" spans="1:9" ht="93" customHeight="1" thickBot="1">
      <c r="A173" s="815" t="s">
        <v>79</v>
      </c>
      <c r="B173" s="816"/>
      <c r="C173" s="124" t="s">
        <v>80</v>
      </c>
      <c r="D173" s="125" t="s">
        <v>81</v>
      </c>
      <c r="E173" s="124" t="s">
        <v>82</v>
      </c>
      <c r="F173" s="126" t="s">
        <v>83</v>
      </c>
      <c r="G173" s="124" t="s">
        <v>84</v>
      </c>
      <c r="H173" s="124" t="s">
        <v>85</v>
      </c>
      <c r="I173" s="127" t="s">
        <v>86</v>
      </c>
    </row>
    <row r="174" spans="1:9" ht="14.25" thickBot="1">
      <c r="A174" s="155"/>
      <c r="B174" s="156" t="s">
        <v>56</v>
      </c>
      <c r="C174" s="157"/>
      <c r="D174" s="158"/>
      <c r="E174" s="159"/>
      <c r="F174" s="158"/>
      <c r="G174" s="159"/>
      <c r="H174" s="159"/>
      <c r="I174" s="160"/>
    </row>
    <row r="175" spans="1:9">
      <c r="A175" s="134"/>
      <c r="B175" s="135" t="s">
        <v>87</v>
      </c>
      <c r="C175" s="136"/>
      <c r="D175" s="137"/>
      <c r="E175" s="138"/>
      <c r="F175" s="137"/>
      <c r="G175" s="138"/>
      <c r="H175" s="138"/>
      <c r="I175" s="139"/>
    </row>
    <row r="176" spans="1:9">
      <c r="A176" s="140" t="s">
        <v>88</v>
      </c>
      <c r="B176" s="141"/>
      <c r="C176" s="142"/>
      <c r="D176" s="143"/>
      <c r="E176" s="144"/>
      <c r="F176" s="143"/>
      <c r="G176" s="144"/>
      <c r="H176" s="144"/>
      <c r="I176" s="145"/>
    </row>
    <row r="177" spans="1:9">
      <c r="A177" s="140" t="s">
        <v>89</v>
      </c>
      <c r="B177" s="141"/>
      <c r="C177" s="142"/>
      <c r="D177" s="143"/>
      <c r="E177" s="144"/>
      <c r="F177" s="143"/>
      <c r="G177" s="144"/>
      <c r="H177" s="144"/>
      <c r="I177" s="145"/>
    </row>
    <row r="178" spans="1:9" ht="14.25" thickBot="1">
      <c r="A178" s="146" t="s">
        <v>90</v>
      </c>
      <c r="B178" s="147"/>
      <c r="C178" s="148"/>
      <c r="D178" s="149"/>
      <c r="E178" s="150"/>
      <c r="F178" s="149"/>
      <c r="G178" s="150"/>
      <c r="H178" s="150"/>
      <c r="I178" s="151"/>
    </row>
    <row r="179" spans="1:9" ht="14.25" thickBot="1">
      <c r="A179" s="161"/>
      <c r="B179" s="153" t="s">
        <v>91</v>
      </c>
      <c r="C179" s="154"/>
      <c r="D179" s="162"/>
      <c r="E179" s="154">
        <f>SUM(E176:E178)</f>
        <v>0</v>
      </c>
      <c r="F179" s="154">
        <f>SUM(F176:F178)</f>
        <v>0</v>
      </c>
      <c r="G179" s="154">
        <f>SUM(G176:G178)</f>
        <v>0</v>
      </c>
      <c r="H179" s="154"/>
      <c r="I179" s="163"/>
    </row>
    <row r="183" spans="1:9" ht="15">
      <c r="A183" s="845" t="s">
        <v>92</v>
      </c>
      <c r="B183" s="846"/>
      <c r="C183" s="846"/>
      <c r="D183" s="846"/>
      <c r="E183" s="846"/>
      <c r="F183" s="846"/>
      <c r="G183" s="846"/>
      <c r="H183" s="846"/>
      <c r="I183" s="846"/>
    </row>
    <row r="184" spans="1:9" ht="14.25" thickBot="1">
      <c r="A184" s="164"/>
      <c r="B184" s="165"/>
      <c r="C184" s="165"/>
      <c r="D184" s="165"/>
      <c r="E184" s="164"/>
      <c r="F184" s="164"/>
      <c r="G184" s="164"/>
      <c r="H184" s="164"/>
      <c r="I184" s="164"/>
    </row>
    <row r="185" spans="1:9" ht="14.25" thickBot="1">
      <c r="A185" s="847" t="s">
        <v>93</v>
      </c>
      <c r="B185" s="848"/>
      <c r="C185" s="848"/>
      <c r="D185" s="849"/>
      <c r="E185" s="747" t="s">
        <v>55</v>
      </c>
      <c r="F185" s="544" t="s">
        <v>94</v>
      </c>
      <c r="G185" s="545"/>
      <c r="H185" s="546"/>
      <c r="I185" s="853" t="s">
        <v>56</v>
      </c>
    </row>
    <row r="186" spans="1:9" ht="26.25" thickBot="1">
      <c r="A186" s="850"/>
      <c r="B186" s="851"/>
      <c r="C186" s="851"/>
      <c r="D186" s="852"/>
      <c r="E186" s="748"/>
      <c r="F186" s="166" t="s">
        <v>26</v>
      </c>
      <c r="G186" s="167" t="s">
        <v>95</v>
      </c>
      <c r="H186" s="166" t="s">
        <v>96</v>
      </c>
      <c r="I186" s="854"/>
    </row>
    <row r="187" spans="1:9">
      <c r="A187" s="168">
        <v>1</v>
      </c>
      <c r="B187" s="779" t="s">
        <v>65</v>
      </c>
      <c r="C187" s="835"/>
      <c r="D187" s="780"/>
      <c r="E187" s="169"/>
      <c r="F187" s="170"/>
      <c r="G187" s="170"/>
      <c r="H187" s="170"/>
      <c r="I187" s="171">
        <f>E187+F187-G187-H187</f>
        <v>0</v>
      </c>
    </row>
    <row r="188" spans="1:9">
      <c r="A188" s="172"/>
      <c r="B188" s="836" t="s">
        <v>97</v>
      </c>
      <c r="C188" s="837"/>
      <c r="D188" s="838"/>
      <c r="E188" s="173"/>
      <c r="F188" s="174"/>
      <c r="G188" s="174"/>
      <c r="H188" s="174"/>
      <c r="I188" s="175">
        <f>E188+F188-G188-H188</f>
        <v>0</v>
      </c>
    </row>
    <row r="189" spans="1:9">
      <c r="A189" s="176" t="s">
        <v>98</v>
      </c>
      <c r="B189" s="839" t="s">
        <v>99</v>
      </c>
      <c r="C189" s="840"/>
      <c r="D189" s="841"/>
      <c r="E189" s="177">
        <v>8359.3799999999992</v>
      </c>
      <c r="F189" s="178">
        <v>207.02</v>
      </c>
      <c r="G189" s="178"/>
      <c r="H189" s="178"/>
      <c r="I189" s="179">
        <f>E189+F189-G189-H189</f>
        <v>8566.4</v>
      </c>
    </row>
    <row r="190" spans="1:9">
      <c r="A190" s="176"/>
      <c r="B190" s="836" t="s">
        <v>97</v>
      </c>
      <c r="C190" s="837"/>
      <c r="D190" s="838"/>
      <c r="E190" s="180"/>
      <c r="F190" s="178"/>
      <c r="G190" s="178"/>
      <c r="H190" s="178"/>
      <c r="I190" s="178">
        <f>E190+F190-G190-H190</f>
        <v>0</v>
      </c>
    </row>
    <row r="191" spans="1:9" ht="14.25" thickBot="1">
      <c r="A191" s="181" t="s">
        <v>100</v>
      </c>
      <c r="B191" s="839" t="s">
        <v>101</v>
      </c>
      <c r="C191" s="840"/>
      <c r="D191" s="841"/>
      <c r="E191" s="177"/>
      <c r="F191" s="178"/>
      <c r="G191" s="178"/>
      <c r="H191" s="178"/>
      <c r="I191" s="174">
        <f>E191+F191-G191-H191</f>
        <v>0</v>
      </c>
    </row>
    <row r="192" spans="1:9" ht="14.25" thickBot="1">
      <c r="A192" s="842" t="s">
        <v>102</v>
      </c>
      <c r="B192" s="843"/>
      <c r="C192" s="843"/>
      <c r="D192" s="844"/>
      <c r="E192" s="182">
        <f>E187+E189+E191</f>
        <v>8359.3799999999992</v>
      </c>
      <c r="F192" s="182">
        <f>F187+F189+F191</f>
        <v>207.02</v>
      </c>
      <c r="G192" s="182">
        <f>G187+G189+G191</f>
        <v>0</v>
      </c>
      <c r="H192" s="182">
        <f>H187+H189+H191</f>
        <v>0</v>
      </c>
      <c r="I192" s="183">
        <f>I187+I189+I191</f>
        <v>8566.4</v>
      </c>
    </row>
    <row r="193" spans="1:9">
      <c r="A193"/>
      <c r="B193"/>
      <c r="C193"/>
      <c r="D193"/>
      <c r="E193"/>
      <c r="F193"/>
      <c r="G193"/>
      <c r="H193"/>
      <c r="I193"/>
    </row>
    <row r="194" spans="1:9" ht="14.25">
      <c r="A194" s="184" t="s">
        <v>103</v>
      </c>
      <c r="B194"/>
      <c r="C194"/>
      <c r="D194"/>
      <c r="E194"/>
      <c r="F194"/>
      <c r="G194"/>
      <c r="H194"/>
      <c r="I194"/>
    </row>
    <row r="195" spans="1:9" ht="14.25">
      <c r="A195" s="184" t="s">
        <v>104</v>
      </c>
      <c r="B195"/>
      <c r="C195"/>
      <c r="D195"/>
      <c r="E195"/>
      <c r="F195"/>
      <c r="G195"/>
      <c r="H195"/>
      <c r="I195"/>
    </row>
    <row r="196" spans="1:9">
      <c r="A196" s="184"/>
      <c r="B196"/>
      <c r="C196"/>
      <c r="D196"/>
      <c r="E196"/>
      <c r="F196"/>
      <c r="G196"/>
      <c r="H196"/>
      <c r="I196"/>
    </row>
    <row r="197" spans="1:9">
      <c r="A197" s="184"/>
      <c r="B197"/>
      <c r="C197"/>
      <c r="D197"/>
      <c r="E197"/>
      <c r="F197"/>
      <c r="G197"/>
      <c r="H197"/>
      <c r="I197"/>
    </row>
    <row r="198" spans="1:9">
      <c r="A198" s="184"/>
      <c r="B198"/>
      <c r="C198"/>
      <c r="D198"/>
      <c r="E198"/>
      <c r="F198"/>
      <c r="G198"/>
      <c r="H198"/>
      <c r="I198"/>
    </row>
    <row r="199" spans="1:9">
      <c r="A199" s="184"/>
      <c r="B199"/>
      <c r="C199"/>
      <c r="D199"/>
      <c r="E199"/>
      <c r="F199"/>
      <c r="G199"/>
      <c r="H199"/>
      <c r="I199"/>
    </row>
    <row r="200" spans="1:9" ht="14.25">
      <c r="A200" s="543" t="s">
        <v>105</v>
      </c>
      <c r="B200" s="543"/>
      <c r="C200" s="543"/>
      <c r="D200" s="543"/>
      <c r="E200" s="543"/>
      <c r="F200" s="543"/>
      <c r="G200" s="543"/>
    </row>
    <row r="201" spans="1:9" ht="14.25" thickBot="1">
      <c r="A201" s="185"/>
      <c r="B201" s="186"/>
      <c r="C201" s="187"/>
      <c r="D201" s="187"/>
      <c r="E201" s="187"/>
      <c r="F201" s="187"/>
      <c r="G201" s="187"/>
    </row>
    <row r="202" spans="1:9" ht="26.25" thickBot="1">
      <c r="A202" s="749" t="s">
        <v>106</v>
      </c>
      <c r="B202" s="833"/>
      <c r="C202" s="188" t="s">
        <v>107</v>
      </c>
      <c r="D202" s="189" t="s">
        <v>108</v>
      </c>
      <c r="E202" s="190" t="s">
        <v>109</v>
      </c>
      <c r="F202" s="189" t="s">
        <v>110</v>
      </c>
      <c r="G202" s="191" t="s">
        <v>111</v>
      </c>
    </row>
    <row r="203" spans="1:9" ht="26.25" customHeight="1">
      <c r="A203" s="834" t="s">
        <v>112</v>
      </c>
      <c r="B203" s="798"/>
      <c r="C203" s="192"/>
      <c r="D203" s="192"/>
      <c r="E203" s="192"/>
      <c r="F203" s="192"/>
      <c r="G203" s="193">
        <f>C203+D203-E203-F203</f>
        <v>0</v>
      </c>
    </row>
    <row r="204" spans="1:9" ht="25.5" customHeight="1">
      <c r="A204" s="830" t="s">
        <v>113</v>
      </c>
      <c r="B204" s="791"/>
      <c r="C204" s="194"/>
      <c r="D204" s="194"/>
      <c r="E204" s="194"/>
      <c r="F204" s="194"/>
      <c r="G204" s="195">
        <f t="shared" ref="G204:G211" si="11">C204+D204-E204-F204</f>
        <v>0</v>
      </c>
    </row>
    <row r="205" spans="1:9">
      <c r="A205" s="830" t="s">
        <v>114</v>
      </c>
      <c r="B205" s="791"/>
      <c r="C205" s="194"/>
      <c r="D205" s="194"/>
      <c r="E205" s="194"/>
      <c r="F205" s="194"/>
      <c r="G205" s="195">
        <f t="shared" si="11"/>
        <v>0</v>
      </c>
    </row>
    <row r="206" spans="1:9">
      <c r="A206" s="830" t="s">
        <v>115</v>
      </c>
      <c r="B206" s="791"/>
      <c r="C206" s="194"/>
      <c r="D206" s="194"/>
      <c r="E206" s="194"/>
      <c r="F206" s="194"/>
      <c r="G206" s="195">
        <f t="shared" si="11"/>
        <v>0</v>
      </c>
    </row>
    <row r="207" spans="1:9" ht="38.25" customHeight="1">
      <c r="A207" s="830" t="s">
        <v>116</v>
      </c>
      <c r="B207" s="791"/>
      <c r="C207" s="194"/>
      <c r="D207" s="194"/>
      <c r="E207" s="194"/>
      <c r="F207" s="194"/>
      <c r="G207" s="195">
        <f t="shared" si="11"/>
        <v>0</v>
      </c>
    </row>
    <row r="208" spans="1:9" ht="25.5" customHeight="1">
      <c r="A208" s="604" t="s">
        <v>117</v>
      </c>
      <c r="B208" s="791"/>
      <c r="C208" s="194"/>
      <c r="D208" s="194"/>
      <c r="E208" s="194"/>
      <c r="F208" s="194"/>
      <c r="G208" s="195">
        <f t="shared" si="11"/>
        <v>0</v>
      </c>
    </row>
    <row r="209" spans="1:7">
      <c r="A209" s="604" t="s">
        <v>118</v>
      </c>
      <c r="B209" s="791"/>
      <c r="C209" s="194"/>
      <c r="D209" s="194"/>
      <c r="E209" s="194"/>
      <c r="F209" s="194"/>
      <c r="G209" s="195">
        <f t="shared" si="11"/>
        <v>0</v>
      </c>
    </row>
    <row r="210" spans="1:7" ht="24.75" customHeight="1">
      <c r="A210" s="604" t="s">
        <v>119</v>
      </c>
      <c r="B210" s="791"/>
      <c r="C210" s="194"/>
      <c r="D210" s="194"/>
      <c r="E210" s="194"/>
      <c r="F210" s="194"/>
      <c r="G210" s="195">
        <f t="shared" si="11"/>
        <v>0</v>
      </c>
    </row>
    <row r="211" spans="1:7" ht="27.75" customHeight="1" thickBot="1">
      <c r="A211" s="831" t="s">
        <v>120</v>
      </c>
      <c r="B211" s="794"/>
      <c r="C211" s="196"/>
      <c r="D211" s="196"/>
      <c r="E211" s="196"/>
      <c r="F211" s="196"/>
      <c r="G211" s="197">
        <f t="shared" si="11"/>
        <v>0</v>
      </c>
    </row>
    <row r="212" spans="1:7">
      <c r="A212" s="832" t="s">
        <v>121</v>
      </c>
      <c r="B212" s="798"/>
      <c r="C212" s="198">
        <f>SUM(C213:C232)</f>
        <v>0</v>
      </c>
      <c r="D212" s="198">
        <f>SUM(D213:D232)</f>
        <v>0</v>
      </c>
      <c r="E212" s="198">
        <f>SUM(E213:E232)</f>
        <v>0</v>
      </c>
      <c r="F212" s="198">
        <f>SUM(F213:F232)</f>
        <v>0</v>
      </c>
      <c r="G212" s="199">
        <f>SUM(G213:G232)</f>
        <v>0</v>
      </c>
    </row>
    <row r="213" spans="1:7">
      <c r="A213" s="799" t="s">
        <v>122</v>
      </c>
      <c r="B213" s="791"/>
      <c r="C213" s="200"/>
      <c r="D213" s="200"/>
      <c r="E213" s="201"/>
      <c r="F213" s="201"/>
      <c r="G213" s="195">
        <f t="shared" ref="G213:G232" si="12">C213+D213-E213-F213</f>
        <v>0</v>
      </c>
    </row>
    <row r="214" spans="1:7">
      <c r="A214" s="799" t="s">
        <v>123</v>
      </c>
      <c r="B214" s="791"/>
      <c r="C214" s="200"/>
      <c r="D214" s="200"/>
      <c r="E214" s="201"/>
      <c r="F214" s="201"/>
      <c r="G214" s="195">
        <f t="shared" si="12"/>
        <v>0</v>
      </c>
    </row>
    <row r="215" spans="1:7" ht="13.5" customHeight="1">
      <c r="A215" s="799" t="s">
        <v>124</v>
      </c>
      <c r="B215" s="791"/>
      <c r="C215" s="200"/>
      <c r="D215" s="200"/>
      <c r="E215" s="201"/>
      <c r="F215" s="201"/>
      <c r="G215" s="195">
        <f t="shared" si="12"/>
        <v>0</v>
      </c>
    </row>
    <row r="216" spans="1:7">
      <c r="A216" s="790" t="s">
        <v>125</v>
      </c>
      <c r="B216" s="791"/>
      <c r="C216" s="200"/>
      <c r="D216" s="200"/>
      <c r="E216" s="201"/>
      <c r="F216" s="201"/>
      <c r="G216" s="195">
        <f t="shared" si="12"/>
        <v>0</v>
      </c>
    </row>
    <row r="217" spans="1:7">
      <c r="A217" s="592" t="s">
        <v>126</v>
      </c>
      <c r="B217" s="791"/>
      <c r="C217" s="200"/>
      <c r="D217" s="200"/>
      <c r="E217" s="201"/>
      <c r="F217" s="201"/>
      <c r="G217" s="195">
        <f t="shared" si="12"/>
        <v>0</v>
      </c>
    </row>
    <row r="218" spans="1:7">
      <c r="A218" s="592" t="s">
        <v>127</v>
      </c>
      <c r="B218" s="791"/>
      <c r="C218" s="200"/>
      <c r="D218" s="200"/>
      <c r="E218" s="201"/>
      <c r="F218" s="201"/>
      <c r="G218" s="195">
        <f t="shared" si="12"/>
        <v>0</v>
      </c>
    </row>
    <row r="219" spans="1:7">
      <c r="A219" s="592" t="s">
        <v>128</v>
      </c>
      <c r="B219" s="791"/>
      <c r="C219" s="200"/>
      <c r="D219" s="200"/>
      <c r="E219" s="201"/>
      <c r="F219" s="201"/>
      <c r="G219" s="195">
        <f t="shared" si="12"/>
        <v>0</v>
      </c>
    </row>
    <row r="220" spans="1:7">
      <c r="A220" s="592" t="s">
        <v>129</v>
      </c>
      <c r="B220" s="791"/>
      <c r="C220" s="200"/>
      <c r="D220" s="200"/>
      <c r="E220" s="201"/>
      <c r="F220" s="201"/>
      <c r="G220" s="195">
        <f t="shared" si="12"/>
        <v>0</v>
      </c>
    </row>
    <row r="221" spans="1:7">
      <c r="A221" s="592" t="s">
        <v>130</v>
      </c>
      <c r="B221" s="791"/>
      <c r="C221" s="200"/>
      <c r="D221" s="200"/>
      <c r="E221" s="201"/>
      <c r="F221" s="201"/>
      <c r="G221" s="195">
        <f t="shared" si="12"/>
        <v>0</v>
      </c>
    </row>
    <row r="222" spans="1:7">
      <c r="A222" s="592" t="s">
        <v>131</v>
      </c>
      <c r="B222" s="791"/>
      <c r="C222" s="200"/>
      <c r="D222" s="200"/>
      <c r="E222" s="201"/>
      <c r="F222" s="201"/>
      <c r="G222" s="195">
        <f t="shared" si="12"/>
        <v>0</v>
      </c>
    </row>
    <row r="223" spans="1:7">
      <c r="A223" s="592" t="s">
        <v>132</v>
      </c>
      <c r="B223" s="791"/>
      <c r="C223" s="200"/>
      <c r="D223" s="200"/>
      <c r="E223" s="201"/>
      <c r="F223" s="201"/>
      <c r="G223" s="195">
        <f t="shared" si="12"/>
        <v>0</v>
      </c>
    </row>
    <row r="224" spans="1:7">
      <c r="A224" s="592" t="s">
        <v>133</v>
      </c>
      <c r="B224" s="791"/>
      <c r="C224" s="200"/>
      <c r="D224" s="200"/>
      <c r="E224" s="201"/>
      <c r="F224" s="201"/>
      <c r="G224" s="195">
        <f t="shared" si="12"/>
        <v>0</v>
      </c>
    </row>
    <row r="225" spans="1:7">
      <c r="A225" s="592" t="s">
        <v>134</v>
      </c>
      <c r="B225" s="791"/>
      <c r="C225" s="200"/>
      <c r="D225" s="200"/>
      <c r="E225" s="201"/>
      <c r="F225" s="201"/>
      <c r="G225" s="195">
        <f t="shared" si="12"/>
        <v>0</v>
      </c>
    </row>
    <row r="226" spans="1:7">
      <c r="A226" s="792" t="s">
        <v>135</v>
      </c>
      <c r="B226" s="791"/>
      <c r="C226" s="200"/>
      <c r="D226" s="200"/>
      <c r="E226" s="201"/>
      <c r="F226" s="201"/>
      <c r="G226" s="195">
        <f>C226+D226-E226-F226</f>
        <v>0</v>
      </c>
    </row>
    <row r="227" spans="1:7">
      <c r="A227" s="792" t="s">
        <v>136</v>
      </c>
      <c r="B227" s="791"/>
      <c r="C227" s="200"/>
      <c r="D227" s="200"/>
      <c r="E227" s="201"/>
      <c r="F227" s="201"/>
      <c r="G227" s="195">
        <f>C227+D227-E227-F227</f>
        <v>0</v>
      </c>
    </row>
    <row r="228" spans="1:7">
      <c r="A228" s="790" t="s">
        <v>137</v>
      </c>
      <c r="B228" s="791"/>
      <c r="C228" s="200"/>
      <c r="D228" s="200"/>
      <c r="E228" s="201"/>
      <c r="F228" s="201"/>
      <c r="G228" s="195">
        <f t="shared" si="12"/>
        <v>0</v>
      </c>
    </row>
    <row r="229" spans="1:7">
      <c r="A229" s="790" t="s">
        <v>138</v>
      </c>
      <c r="B229" s="791"/>
      <c r="C229" s="200"/>
      <c r="D229" s="200"/>
      <c r="E229" s="201"/>
      <c r="F229" s="201"/>
      <c r="G229" s="195">
        <f t="shared" si="12"/>
        <v>0</v>
      </c>
    </row>
    <row r="230" spans="1:7">
      <c r="A230" s="792" t="s">
        <v>139</v>
      </c>
      <c r="B230" s="791"/>
      <c r="C230" s="200"/>
      <c r="D230" s="200"/>
      <c r="E230" s="201"/>
      <c r="F230" s="201"/>
      <c r="G230" s="195">
        <f t="shared" si="12"/>
        <v>0</v>
      </c>
    </row>
    <row r="231" spans="1:7">
      <c r="A231" s="792" t="s">
        <v>140</v>
      </c>
      <c r="B231" s="791"/>
      <c r="C231" s="200"/>
      <c r="D231" s="200"/>
      <c r="E231" s="201"/>
      <c r="F231" s="201"/>
      <c r="G231" s="195">
        <f t="shared" si="12"/>
        <v>0</v>
      </c>
    </row>
    <row r="232" spans="1:7" ht="14.25" thickBot="1">
      <c r="A232" s="793" t="s">
        <v>141</v>
      </c>
      <c r="B232" s="794"/>
      <c r="C232" s="202"/>
      <c r="D232" s="202"/>
      <c r="E232" s="201"/>
      <c r="F232" s="201"/>
      <c r="G232" s="195">
        <f t="shared" si="12"/>
        <v>0</v>
      </c>
    </row>
    <row r="233" spans="1:7" ht="14.25" thickBot="1">
      <c r="A233" s="789" t="s">
        <v>142</v>
      </c>
      <c r="B233" s="829"/>
      <c r="C233" s="203">
        <f>SUM(C203:C212)</f>
        <v>0</v>
      </c>
      <c r="D233" s="203">
        <f>SUM(D203:D212)</f>
        <v>0</v>
      </c>
      <c r="E233" s="203">
        <f>SUM(E203:E212)</f>
        <v>0</v>
      </c>
      <c r="F233" s="203">
        <f>SUM(F203:F212)</f>
        <v>0</v>
      </c>
      <c r="G233" s="204">
        <f>SUM(G203:G212)</f>
        <v>0</v>
      </c>
    </row>
    <row r="234" spans="1:7">
      <c r="A234" s="205"/>
      <c r="B234" s="206"/>
      <c r="C234" s="207"/>
      <c r="D234" s="207"/>
      <c r="E234" s="207"/>
      <c r="F234" s="207"/>
      <c r="G234" s="207"/>
    </row>
    <row r="235" spans="1:7">
      <c r="A235" s="205"/>
      <c r="B235" s="206"/>
      <c r="C235" s="207"/>
      <c r="D235" s="207"/>
      <c r="E235" s="207"/>
      <c r="F235" s="207"/>
      <c r="G235" s="207"/>
    </row>
    <row r="236" spans="1:7">
      <c r="A236" s="205"/>
      <c r="B236" s="206"/>
      <c r="C236" s="207"/>
      <c r="D236" s="207"/>
      <c r="E236" s="207"/>
      <c r="F236" s="207"/>
      <c r="G236" s="207"/>
    </row>
    <row r="237" spans="1:7">
      <c r="A237" s="205"/>
      <c r="B237" s="206"/>
      <c r="C237" s="207"/>
      <c r="D237" s="207"/>
      <c r="E237" s="207"/>
      <c r="F237" s="207"/>
      <c r="G237" s="207"/>
    </row>
    <row r="238" spans="1:7">
      <c r="A238" s="205"/>
      <c r="B238" s="206"/>
      <c r="C238" s="207"/>
      <c r="D238" s="207"/>
      <c r="E238" s="207"/>
      <c r="F238" s="207"/>
      <c r="G238" s="207"/>
    </row>
    <row r="239" spans="1:7">
      <c r="A239" s="205"/>
      <c r="B239" s="206"/>
      <c r="C239" s="207"/>
      <c r="D239" s="207"/>
      <c r="E239" s="207"/>
      <c r="F239" s="207"/>
      <c r="G239" s="207"/>
    </row>
    <row r="240" spans="1:7">
      <c r="A240" s="205"/>
      <c r="B240" s="206"/>
      <c r="C240" s="207"/>
      <c r="D240" s="207"/>
      <c r="E240" s="207"/>
      <c r="F240" s="207"/>
      <c r="G240" s="207"/>
    </row>
    <row r="241" spans="1:7">
      <c r="A241" s="205"/>
      <c r="B241" s="206"/>
      <c r="C241" s="207"/>
      <c r="D241" s="207"/>
      <c r="E241" s="207"/>
      <c r="F241" s="207"/>
      <c r="G241" s="207"/>
    </row>
    <row r="242" spans="1:7">
      <c r="A242" s="205"/>
      <c r="B242" s="206"/>
      <c r="C242" s="207"/>
      <c r="D242" s="207"/>
      <c r="E242" s="207"/>
      <c r="F242" s="207"/>
      <c r="G242" s="207"/>
    </row>
    <row r="243" spans="1:7" ht="14.25">
      <c r="A243" s="499" t="s">
        <v>143</v>
      </c>
      <c r="B243" s="499"/>
      <c r="C243" s="499"/>
    </row>
    <row r="244" spans="1:7" ht="15.75" thickBot="1">
      <c r="A244" s="208"/>
      <c r="B244" s="208"/>
      <c r="C244" s="208"/>
    </row>
    <row r="245" spans="1:7" ht="28.5" customHeight="1" thickBot="1">
      <c r="A245" s="789" t="s">
        <v>34</v>
      </c>
      <c r="B245" s="824"/>
      <c r="C245" s="209" t="s">
        <v>55</v>
      </c>
      <c r="D245" s="210" t="s">
        <v>56</v>
      </c>
    </row>
    <row r="246" spans="1:7" ht="14.25" thickBot="1">
      <c r="A246" s="789" t="s">
        <v>144</v>
      </c>
      <c r="B246" s="824"/>
      <c r="C246" s="209"/>
      <c r="D246" s="210"/>
    </row>
    <row r="247" spans="1:7">
      <c r="A247" s="825" t="s">
        <v>145</v>
      </c>
      <c r="B247" s="826"/>
      <c r="C247" s="211"/>
      <c r="D247" s="212"/>
    </row>
    <row r="248" spans="1:7">
      <c r="A248" s="827" t="s">
        <v>146</v>
      </c>
      <c r="B248" s="828"/>
      <c r="C248" s="213"/>
      <c r="D248" s="214"/>
    </row>
    <row r="249" spans="1:7" ht="14.25" thickBot="1">
      <c r="A249" s="822" t="s">
        <v>147</v>
      </c>
      <c r="B249" s="823"/>
      <c r="C249" s="213"/>
      <c r="D249" s="214"/>
    </row>
    <row r="250" spans="1:7" ht="26.25" customHeight="1" thickBot="1">
      <c r="A250" s="789" t="s">
        <v>148</v>
      </c>
      <c r="B250" s="824"/>
      <c r="C250" s="215">
        <f>SUM(C251:C253)</f>
        <v>0</v>
      </c>
      <c r="D250" s="216">
        <f>SUM(D251:D253)</f>
        <v>0</v>
      </c>
    </row>
    <row r="251" spans="1:7" ht="25.5" customHeight="1">
      <c r="A251" s="825" t="s">
        <v>145</v>
      </c>
      <c r="B251" s="826"/>
      <c r="C251" s="211"/>
      <c r="D251" s="212"/>
    </row>
    <row r="252" spans="1:7">
      <c r="A252" s="827" t="s">
        <v>146</v>
      </c>
      <c r="B252" s="828"/>
      <c r="C252" s="213"/>
      <c r="D252" s="214"/>
    </row>
    <row r="253" spans="1:7" ht="14.25" thickBot="1">
      <c r="A253" s="822" t="s">
        <v>147</v>
      </c>
      <c r="B253" s="823"/>
      <c r="C253" s="213"/>
      <c r="D253" s="214"/>
    </row>
    <row r="254" spans="1:7" ht="26.25" customHeight="1" thickBot="1">
      <c r="A254" s="789" t="s">
        <v>149</v>
      </c>
      <c r="B254" s="824"/>
      <c r="C254" s="217">
        <f>SUM(C255:C257)</f>
        <v>0</v>
      </c>
      <c r="D254" s="218">
        <f>SUM(D255:D257)</f>
        <v>0</v>
      </c>
    </row>
    <row r="255" spans="1:7" ht="25.5" customHeight="1">
      <c r="A255" s="825" t="s">
        <v>145</v>
      </c>
      <c r="B255" s="826"/>
      <c r="C255" s="211"/>
      <c r="D255" s="212"/>
    </row>
    <row r="256" spans="1:7">
      <c r="A256" s="827" t="s">
        <v>146</v>
      </c>
      <c r="B256" s="828"/>
      <c r="C256" s="213"/>
      <c r="D256" s="214"/>
    </row>
    <row r="257" spans="1:4" ht="14.25" thickBot="1">
      <c r="A257" s="822" t="s">
        <v>147</v>
      </c>
      <c r="B257" s="823"/>
      <c r="C257" s="213"/>
      <c r="D257" s="214"/>
    </row>
    <row r="258" spans="1:4" ht="14.25" thickBot="1">
      <c r="A258" s="789" t="s">
        <v>150</v>
      </c>
      <c r="B258" s="824"/>
      <c r="C258" s="219">
        <f>C250+C254</f>
        <v>0</v>
      </c>
      <c r="D258" s="218">
        <f>D250+D254</f>
        <v>0</v>
      </c>
    </row>
    <row r="262" spans="1:4" ht="60.75" customHeight="1">
      <c r="A262" s="499" t="s">
        <v>151</v>
      </c>
      <c r="B262" s="499"/>
      <c r="C262" s="499"/>
      <c r="D262" s="700"/>
    </row>
    <row r="263" spans="1:4" ht="14.25" thickBot="1">
      <c r="A263" s="220"/>
      <c r="B263" s="220"/>
      <c r="C263" s="220"/>
    </row>
    <row r="264" spans="1:4" ht="27.75" customHeight="1" thickBot="1">
      <c r="A264" s="502" t="s">
        <v>152</v>
      </c>
      <c r="B264" s="503"/>
      <c r="C264" s="126" t="s">
        <v>107</v>
      </c>
      <c r="D264" s="221" t="s">
        <v>111</v>
      </c>
    </row>
    <row r="265" spans="1:4" ht="25.5" customHeight="1">
      <c r="A265" s="817" t="s">
        <v>153</v>
      </c>
      <c r="B265" s="818"/>
      <c r="C265" s="222"/>
      <c r="D265" s="223"/>
    </row>
    <row r="266" spans="1:4" ht="26.25" customHeight="1" thickBot="1">
      <c r="A266" s="819" t="s">
        <v>154</v>
      </c>
      <c r="B266" s="513"/>
      <c r="C266" s="224"/>
      <c r="D266" s="225"/>
    </row>
    <row r="267" spans="1:4" ht="14.25" thickBot="1">
      <c r="A267" s="701" t="s">
        <v>142</v>
      </c>
      <c r="B267" s="820"/>
      <c r="C267" s="226">
        <f>SUM(C265:C266)</f>
        <v>0</v>
      </c>
      <c r="D267" s="227">
        <f>SUM(D265:D266)</f>
        <v>0</v>
      </c>
    </row>
    <row r="268" spans="1:4">
      <c r="A268" s="228"/>
      <c r="B268" s="228"/>
      <c r="C268" s="229"/>
      <c r="D268" s="229"/>
    </row>
    <row r="269" spans="1:4">
      <c r="A269" s="228"/>
      <c r="B269" s="228"/>
      <c r="C269" s="229"/>
      <c r="D269" s="229"/>
    </row>
    <row r="270" spans="1:4" ht="49.9" customHeight="1">
      <c r="A270" s="228"/>
      <c r="B270" s="228"/>
      <c r="C270" s="229"/>
      <c r="D270" s="229"/>
    </row>
    <row r="271" spans="1:4">
      <c r="A271" s="228"/>
      <c r="B271" s="228"/>
      <c r="C271" s="229"/>
      <c r="D271" s="229"/>
    </row>
    <row r="272" spans="1:4">
      <c r="A272" s="228"/>
      <c r="B272" s="228"/>
      <c r="C272" s="229"/>
      <c r="D272" s="229"/>
    </row>
    <row r="273" spans="1:5">
      <c r="A273" s="228"/>
      <c r="B273" s="228"/>
      <c r="C273" s="229"/>
      <c r="D273" s="229"/>
    </row>
    <row r="274" spans="1:5">
      <c r="A274" s="228"/>
      <c r="B274" s="228"/>
      <c r="C274" s="229"/>
      <c r="D274" s="229"/>
    </row>
    <row r="275" spans="1:5">
      <c r="A275" s="228"/>
      <c r="B275" s="228"/>
      <c r="C275" s="229"/>
      <c r="D275" s="229"/>
    </row>
    <row r="276" spans="1:5">
      <c r="A276" s="228"/>
      <c r="B276" s="228"/>
      <c r="C276" s="229"/>
      <c r="D276" s="229"/>
    </row>
    <row r="277" spans="1:5">
      <c r="A277" s="228"/>
      <c r="B277" s="228"/>
      <c r="C277" s="229"/>
      <c r="D277" s="229"/>
    </row>
    <row r="278" spans="1:5">
      <c r="A278" s="228"/>
      <c r="B278" s="228"/>
      <c r="C278" s="229"/>
      <c r="D278" s="229"/>
    </row>
    <row r="280" spans="1:5" ht="14.25">
      <c r="A280" s="821" t="s">
        <v>155</v>
      </c>
      <c r="B280" s="821"/>
      <c r="C280" s="821"/>
      <c r="D280" s="821"/>
      <c r="E280" s="821"/>
    </row>
    <row r="281" spans="1:5" ht="14.25" thickBot="1">
      <c r="A281" s="230"/>
      <c r="B281" s="231"/>
      <c r="C281" s="231"/>
      <c r="D281" s="231"/>
      <c r="E281" s="231"/>
    </row>
    <row r="282" spans="1:5" ht="14.25" thickBot="1">
      <c r="A282" s="232" t="s">
        <v>156</v>
      </c>
      <c r="B282" s="814" t="s">
        <v>157</v>
      </c>
      <c r="C282" s="704"/>
      <c r="D282" s="814" t="s">
        <v>158</v>
      </c>
      <c r="E282" s="704"/>
    </row>
    <row r="283" spans="1:5" ht="14.25" thickBot="1">
      <c r="A283" s="233"/>
      <c r="B283" s="234" t="s">
        <v>159</v>
      </c>
      <c r="C283" s="235" t="s">
        <v>160</v>
      </c>
      <c r="D283" s="236" t="s">
        <v>161</v>
      </c>
      <c r="E283" s="235" t="s">
        <v>162</v>
      </c>
    </row>
    <row r="284" spans="1:5" ht="14.25" thickBot="1">
      <c r="A284" s="237" t="s">
        <v>163</v>
      </c>
      <c r="B284" s="814"/>
      <c r="C284" s="753"/>
      <c r="D284" s="753"/>
      <c r="E284" s="754"/>
    </row>
    <row r="285" spans="1:5">
      <c r="A285" s="238" t="s">
        <v>164</v>
      </c>
      <c r="B285" s="239"/>
      <c r="C285" s="239"/>
      <c r="D285" s="240"/>
      <c r="E285" s="239"/>
    </row>
    <row r="286" spans="1:5" ht="25.5">
      <c r="A286" s="238" t="s">
        <v>165</v>
      </c>
      <c r="B286" s="239"/>
      <c r="C286" s="239"/>
      <c r="D286" s="240"/>
      <c r="E286" s="239"/>
    </row>
    <row r="287" spans="1:5" ht="14.25" thickBot="1">
      <c r="A287" s="238" t="s">
        <v>166</v>
      </c>
      <c r="B287" s="239"/>
      <c r="C287" s="239"/>
      <c r="D287" s="240"/>
      <c r="E287" s="239"/>
    </row>
    <row r="288" spans="1:5" ht="14.25" thickBot="1">
      <c r="A288" s="241" t="s">
        <v>142</v>
      </c>
      <c r="B288" s="154">
        <f>SUM(B285:B287)</f>
        <v>0</v>
      </c>
      <c r="C288" s="154">
        <f>SUM(C285:C287)</f>
        <v>0</v>
      </c>
      <c r="D288" s="154">
        <f>SUM(D285:D287)</f>
        <v>0</v>
      </c>
      <c r="E288" s="154">
        <f>SUM(E285:E287)</f>
        <v>0</v>
      </c>
    </row>
    <row r="289" spans="1:7" ht="14.25" thickBot="1">
      <c r="A289" s="237" t="s">
        <v>167</v>
      </c>
      <c r="B289" s="814"/>
      <c r="C289" s="753"/>
      <c r="D289" s="753"/>
      <c r="E289" s="754"/>
    </row>
    <row r="290" spans="1:7">
      <c r="A290" s="238" t="s">
        <v>164</v>
      </c>
      <c r="B290" s="239"/>
      <c r="C290" s="239"/>
      <c r="D290" s="240"/>
      <c r="E290" s="239"/>
    </row>
    <row r="291" spans="1:7" ht="25.5">
      <c r="A291" s="238" t="s">
        <v>165</v>
      </c>
      <c r="B291" s="239"/>
      <c r="C291" s="239"/>
      <c r="D291" s="240"/>
      <c r="E291" s="239"/>
    </row>
    <row r="292" spans="1:7">
      <c r="A292" s="238" t="s">
        <v>166</v>
      </c>
      <c r="B292" s="239"/>
      <c r="C292" s="239"/>
      <c r="D292" s="240"/>
      <c r="E292" s="239"/>
    </row>
    <row r="293" spans="1:7" ht="14.25" thickBot="1">
      <c r="A293" s="238" t="s">
        <v>168</v>
      </c>
      <c r="B293" s="242"/>
      <c r="C293" s="242"/>
      <c r="D293" s="243"/>
      <c r="E293" s="242"/>
    </row>
    <row r="294" spans="1:7" ht="14.25" thickBot="1">
      <c r="A294" s="244" t="s">
        <v>142</v>
      </c>
      <c r="B294" s="154">
        <f>SUM(B290:B293)</f>
        <v>0</v>
      </c>
      <c r="C294" s="154">
        <f>SUM(C290:C293)</f>
        <v>0</v>
      </c>
      <c r="D294" s="154">
        <f>SUM(D290:D293)</f>
        <v>0</v>
      </c>
      <c r="E294" s="154">
        <f>SUM(E290:E293)</f>
        <v>0</v>
      </c>
    </row>
    <row r="297" spans="1:7" ht="29.25" customHeight="1">
      <c r="A297" s="499" t="s">
        <v>169</v>
      </c>
      <c r="B297" s="499"/>
      <c r="C297" s="499"/>
      <c r="D297" s="700"/>
      <c r="G297" s="245"/>
    </row>
    <row r="298" spans="1:7" ht="14.25" thickBot="1">
      <c r="A298" s="246"/>
      <c r="B298" s="247"/>
      <c r="C298" s="247"/>
      <c r="G298" s="245"/>
    </row>
    <row r="299" spans="1:7" ht="64.5" thickBot="1">
      <c r="A299" s="815" t="s">
        <v>170</v>
      </c>
      <c r="B299" s="816"/>
      <c r="C299" s="126" t="s">
        <v>107</v>
      </c>
      <c r="D299" s="221" t="s">
        <v>56</v>
      </c>
      <c r="E299" s="221" t="s">
        <v>171</v>
      </c>
      <c r="G299" s="248"/>
    </row>
    <row r="300" spans="1:7" ht="25.5" customHeight="1">
      <c r="A300" s="808" t="s">
        <v>172</v>
      </c>
      <c r="B300" s="809"/>
      <c r="C300" s="249"/>
      <c r="D300" s="250"/>
      <c r="E300" s="250"/>
      <c r="G300" s="248"/>
    </row>
    <row r="301" spans="1:7" ht="14.25">
      <c r="A301" s="800" t="s">
        <v>173</v>
      </c>
      <c r="B301" s="801"/>
      <c r="C301" s="251"/>
      <c r="D301" s="214"/>
      <c r="E301" s="214"/>
      <c r="G301" s="248"/>
    </row>
    <row r="302" spans="1:7" ht="25.5" customHeight="1">
      <c r="A302" s="810" t="s">
        <v>174</v>
      </c>
      <c r="B302" s="811"/>
      <c r="C302" s="252"/>
      <c r="D302" s="253"/>
      <c r="E302" s="253"/>
      <c r="G302" s="254"/>
    </row>
    <row r="303" spans="1:7" ht="14.25">
      <c r="A303" s="812" t="s">
        <v>175</v>
      </c>
      <c r="B303" s="813"/>
      <c r="C303" s="251"/>
      <c r="D303" s="214"/>
      <c r="E303" s="214"/>
      <c r="G303" s="248"/>
    </row>
    <row r="304" spans="1:7" ht="14.25">
      <c r="A304" s="800" t="s">
        <v>176</v>
      </c>
      <c r="B304" s="801"/>
      <c r="C304" s="255"/>
      <c r="D304" s="256"/>
      <c r="E304" s="256"/>
      <c r="G304" s="248"/>
    </row>
    <row r="305" spans="1:7" ht="14.25">
      <c r="A305" s="800" t="s">
        <v>177</v>
      </c>
      <c r="B305" s="801"/>
      <c r="C305" s="255"/>
      <c r="D305" s="256"/>
      <c r="E305" s="256"/>
      <c r="G305" s="248"/>
    </row>
    <row r="306" spans="1:7" ht="29.25" customHeight="1">
      <c r="A306" s="800" t="s">
        <v>178</v>
      </c>
      <c r="B306" s="801"/>
      <c r="C306" s="257"/>
      <c r="D306" s="256"/>
      <c r="E306" s="256"/>
      <c r="G306" s="248"/>
    </row>
    <row r="307" spans="1:7">
      <c r="A307" s="800" t="s">
        <v>179</v>
      </c>
      <c r="B307" s="801"/>
      <c r="C307" s="258"/>
      <c r="D307" s="214"/>
      <c r="E307" s="214"/>
    </row>
    <row r="308" spans="1:7" ht="14.25" thickBot="1">
      <c r="A308" s="802" t="s">
        <v>17</v>
      </c>
      <c r="B308" s="803"/>
      <c r="C308" s="259"/>
      <c r="D308" s="260"/>
      <c r="E308" s="260"/>
    </row>
    <row r="309" spans="1:7" ht="14.25" thickBot="1">
      <c r="A309" s="804" t="s">
        <v>102</v>
      </c>
      <c r="B309" s="805"/>
      <c r="C309" s="261">
        <f>C300+C301+C303+C307</f>
        <v>0</v>
      </c>
      <c r="D309" s="262">
        <f>D300+D301+D303+D307</f>
        <v>0</v>
      </c>
      <c r="E309" s="262"/>
    </row>
    <row r="310" spans="1:7">
      <c r="A310" s="263"/>
      <c r="B310" s="263"/>
      <c r="C310" s="264"/>
      <c r="D310" s="264"/>
      <c r="E310" s="264"/>
    </row>
    <row r="311" spans="1:7">
      <c r="A311" s="263"/>
      <c r="B311" s="263"/>
      <c r="C311" s="264"/>
      <c r="D311" s="264"/>
      <c r="E311" s="264"/>
    </row>
    <row r="312" spans="1:7">
      <c r="A312" s="263"/>
      <c r="B312" s="263"/>
      <c r="C312" s="264"/>
      <c r="D312" s="264"/>
      <c r="E312" s="264"/>
    </row>
    <row r="313" spans="1:7">
      <c r="A313" s="263"/>
      <c r="B313" s="263"/>
      <c r="C313" s="264"/>
      <c r="D313" s="264"/>
      <c r="E313" s="264"/>
    </row>
    <row r="314" spans="1:7">
      <c r="A314" s="263"/>
      <c r="B314" s="263"/>
      <c r="C314" s="264"/>
      <c r="D314" s="264"/>
      <c r="E314" s="264"/>
    </row>
    <row r="315" spans="1:7">
      <c r="A315" s="263"/>
      <c r="B315" s="263"/>
      <c r="C315" s="264"/>
      <c r="D315" s="264"/>
      <c r="E315" s="264"/>
    </row>
    <row r="316" spans="1:7">
      <c r="A316" s="263"/>
      <c r="B316" s="263"/>
      <c r="C316" s="264"/>
      <c r="D316" s="264"/>
      <c r="E316" s="264"/>
    </row>
    <row r="317" spans="1:7">
      <c r="A317" s="263"/>
      <c r="B317" s="263"/>
      <c r="C317" s="264"/>
      <c r="D317" s="264"/>
      <c r="E317" s="264"/>
    </row>
    <row r="318" spans="1:7">
      <c r="A318" s="263"/>
      <c r="B318" s="263"/>
      <c r="C318" s="264"/>
      <c r="D318" s="264"/>
      <c r="E318" s="264"/>
    </row>
    <row r="319" spans="1:7">
      <c r="A319" s="263"/>
      <c r="B319" s="263"/>
      <c r="C319" s="264"/>
      <c r="D319" s="264"/>
      <c r="E319" s="264"/>
    </row>
    <row r="320" spans="1:7" ht="14.25">
      <c r="A320" s="543" t="s">
        <v>180</v>
      </c>
      <c r="B320" s="543"/>
      <c r="C320" s="543"/>
      <c r="D320" s="543"/>
    </row>
    <row r="321" spans="1:4" ht="14.25" thickBot="1">
      <c r="A321" s="185"/>
      <c r="B321" s="186"/>
      <c r="C321" s="187"/>
      <c r="D321" s="187"/>
    </row>
    <row r="322" spans="1:4" ht="25.5" customHeight="1" thickBot="1">
      <c r="A322" s="806" t="s">
        <v>106</v>
      </c>
      <c r="B322" s="807"/>
      <c r="C322" s="188" t="s">
        <v>107</v>
      </c>
      <c r="D322" s="191" t="s">
        <v>111</v>
      </c>
    </row>
    <row r="323" spans="1:4" ht="32.25" customHeight="1" thickBot="1">
      <c r="A323" s="531" t="s">
        <v>181</v>
      </c>
      <c r="B323" s="704"/>
      <c r="C323" s="265"/>
      <c r="D323" s="266"/>
    </row>
    <row r="324" spans="1:4" ht="14.25" thickBot="1">
      <c r="A324" s="531" t="s">
        <v>182</v>
      </c>
      <c r="B324" s="704"/>
      <c r="C324" s="265"/>
      <c r="D324" s="266"/>
    </row>
    <row r="325" spans="1:4" ht="14.25" thickBot="1">
      <c r="A325" s="531" t="s">
        <v>183</v>
      </c>
      <c r="B325" s="704"/>
      <c r="C325" s="265"/>
      <c r="D325" s="266"/>
    </row>
    <row r="326" spans="1:4" ht="25.5" customHeight="1" thickBot="1">
      <c r="A326" s="531" t="s">
        <v>184</v>
      </c>
      <c r="B326" s="704"/>
      <c r="C326" s="265"/>
      <c r="D326" s="266"/>
    </row>
    <row r="327" spans="1:4" ht="27" customHeight="1" thickBot="1">
      <c r="A327" s="531" t="s">
        <v>185</v>
      </c>
      <c r="B327" s="704"/>
      <c r="C327" s="265"/>
      <c r="D327" s="266"/>
    </row>
    <row r="328" spans="1:4" ht="14.25" thickBot="1">
      <c r="A328" s="795" t="s">
        <v>186</v>
      </c>
      <c r="B328" s="704"/>
      <c r="C328" s="265"/>
      <c r="D328" s="266"/>
    </row>
    <row r="329" spans="1:4" ht="29.25" customHeight="1" thickBot="1">
      <c r="A329" s="795" t="s">
        <v>187</v>
      </c>
      <c r="B329" s="704"/>
      <c r="C329" s="265"/>
      <c r="D329" s="266"/>
    </row>
    <row r="330" spans="1:4" ht="25.5" customHeight="1" thickBot="1">
      <c r="A330" s="795" t="s">
        <v>188</v>
      </c>
      <c r="B330" s="704"/>
      <c r="C330" s="265"/>
      <c r="D330" s="266"/>
    </row>
    <row r="331" spans="1:4" ht="14.25" thickBot="1">
      <c r="A331" s="795" t="s">
        <v>189</v>
      </c>
      <c r="B331" s="796"/>
      <c r="C331" s="267">
        <f>SUM(C332:C351)</f>
        <v>0</v>
      </c>
      <c r="D331" s="268">
        <f>SUM(D332:D351)</f>
        <v>0</v>
      </c>
    </row>
    <row r="332" spans="1:4">
      <c r="A332" s="797" t="s">
        <v>122</v>
      </c>
      <c r="B332" s="798"/>
      <c r="C332" s="269"/>
      <c r="D332" s="270"/>
    </row>
    <row r="333" spans="1:4">
      <c r="A333" s="799" t="s">
        <v>123</v>
      </c>
      <c r="B333" s="791"/>
      <c r="C333" s="271"/>
      <c r="D333" s="270"/>
    </row>
    <row r="334" spans="1:4">
      <c r="A334" s="592" t="s">
        <v>124</v>
      </c>
      <c r="B334" s="791"/>
      <c r="C334" s="271"/>
      <c r="D334" s="270"/>
    </row>
    <row r="335" spans="1:4" ht="24.75" customHeight="1">
      <c r="A335" s="790" t="s">
        <v>125</v>
      </c>
      <c r="B335" s="791"/>
      <c r="C335" s="271"/>
      <c r="D335" s="270"/>
    </row>
    <row r="336" spans="1:4">
      <c r="A336" s="592" t="s">
        <v>126</v>
      </c>
      <c r="B336" s="791"/>
      <c r="C336" s="271"/>
      <c r="D336" s="270"/>
    </row>
    <row r="337" spans="1:4">
      <c r="A337" s="592" t="s">
        <v>127</v>
      </c>
      <c r="B337" s="791"/>
      <c r="C337" s="271"/>
      <c r="D337" s="270"/>
    </row>
    <row r="338" spans="1:4">
      <c r="A338" s="592" t="s">
        <v>128</v>
      </c>
      <c r="B338" s="791"/>
      <c r="C338" s="271"/>
      <c r="D338" s="270"/>
    </row>
    <row r="339" spans="1:4">
      <c r="A339" s="592" t="s">
        <v>129</v>
      </c>
      <c r="B339" s="791"/>
      <c r="C339" s="200"/>
      <c r="D339" s="272"/>
    </row>
    <row r="340" spans="1:4">
      <c r="A340" s="592" t="s">
        <v>130</v>
      </c>
      <c r="B340" s="791"/>
      <c r="C340" s="200"/>
      <c r="D340" s="272"/>
    </row>
    <row r="341" spans="1:4">
      <c r="A341" s="592" t="s">
        <v>131</v>
      </c>
      <c r="B341" s="791"/>
      <c r="C341" s="200"/>
      <c r="D341" s="272"/>
    </row>
    <row r="342" spans="1:4">
      <c r="A342" s="592" t="s">
        <v>132</v>
      </c>
      <c r="B342" s="791"/>
      <c r="C342" s="200"/>
      <c r="D342" s="272"/>
    </row>
    <row r="343" spans="1:4">
      <c r="A343" s="592" t="s">
        <v>133</v>
      </c>
      <c r="B343" s="791"/>
      <c r="C343" s="200"/>
      <c r="D343" s="272"/>
    </row>
    <row r="344" spans="1:4">
      <c r="A344" s="592" t="s">
        <v>134</v>
      </c>
      <c r="B344" s="791"/>
      <c r="C344" s="200"/>
      <c r="D344" s="272"/>
    </row>
    <row r="345" spans="1:4">
      <c r="A345" s="792" t="s">
        <v>135</v>
      </c>
      <c r="B345" s="791"/>
      <c r="C345" s="200"/>
      <c r="D345" s="272"/>
    </row>
    <row r="346" spans="1:4">
      <c r="A346" s="792" t="s">
        <v>136</v>
      </c>
      <c r="B346" s="791"/>
      <c r="C346" s="200"/>
      <c r="D346" s="272"/>
    </row>
    <row r="347" spans="1:4">
      <c r="A347" s="790" t="s">
        <v>137</v>
      </c>
      <c r="B347" s="791"/>
      <c r="C347" s="200"/>
      <c r="D347" s="272"/>
    </row>
    <row r="348" spans="1:4">
      <c r="A348" s="790" t="s">
        <v>138</v>
      </c>
      <c r="B348" s="791"/>
      <c r="C348" s="200"/>
      <c r="D348" s="272"/>
    </row>
    <row r="349" spans="1:4">
      <c r="A349" s="792" t="s">
        <v>139</v>
      </c>
      <c r="B349" s="791"/>
      <c r="C349" s="200"/>
      <c r="D349" s="272"/>
    </row>
    <row r="350" spans="1:4">
      <c r="A350" s="792" t="s">
        <v>140</v>
      </c>
      <c r="B350" s="791"/>
      <c r="C350" s="200"/>
      <c r="D350" s="272"/>
    </row>
    <row r="351" spans="1:4" ht="14.25" thickBot="1">
      <c r="A351" s="793" t="s">
        <v>141</v>
      </c>
      <c r="B351" s="794"/>
      <c r="C351" s="202"/>
      <c r="D351" s="272"/>
    </row>
    <row r="352" spans="1:4" ht="14.25" thickBot="1">
      <c r="A352" s="789" t="s">
        <v>142</v>
      </c>
      <c r="B352" s="704"/>
      <c r="C352" s="218">
        <f>SUM(C323:C333)</f>
        <v>0</v>
      </c>
      <c r="D352" s="218">
        <f>SUM(D323:D331)</f>
        <v>0</v>
      </c>
    </row>
    <row r="353" spans="1:8">
      <c r="A353"/>
      <c r="B353"/>
      <c r="C353"/>
      <c r="D353"/>
    </row>
    <row r="354" spans="1:8">
      <c r="A354"/>
      <c r="B354"/>
      <c r="C354"/>
      <c r="D354"/>
    </row>
    <row r="355" spans="1:8" ht="10.5" customHeight="1">
      <c r="A355"/>
      <c r="B355"/>
      <c r="C355"/>
      <c r="D355"/>
    </row>
    <row r="356" spans="1:8" ht="10.5" customHeight="1">
      <c r="A356"/>
      <c r="B356"/>
      <c r="C356"/>
      <c r="D356"/>
    </row>
    <row r="357" spans="1:8" ht="10.5" customHeight="1">
      <c r="A357"/>
      <c r="B357"/>
      <c r="C357"/>
      <c r="D357"/>
    </row>
    <row r="358" spans="1:8" ht="10.5" customHeight="1">
      <c r="A358"/>
      <c r="B358"/>
      <c r="C358"/>
      <c r="D358"/>
    </row>
    <row r="359" spans="1:8">
      <c r="A359"/>
      <c r="B359"/>
      <c r="C359"/>
      <c r="D359"/>
    </row>
    <row r="360" spans="1:8">
      <c r="A360"/>
      <c r="B360"/>
      <c r="C360"/>
      <c r="D360"/>
    </row>
    <row r="361" spans="1:8">
      <c r="A361"/>
      <c r="B361"/>
      <c r="C361"/>
      <c r="D361"/>
    </row>
    <row r="362" spans="1:8" ht="14.25">
      <c r="A362" s="786"/>
      <c r="B362" s="787"/>
      <c r="C362" s="787"/>
      <c r="D362"/>
    </row>
    <row r="363" spans="1:8" ht="14.25">
      <c r="A363" s="273"/>
      <c r="B363" s="274"/>
      <c r="C363" s="274"/>
      <c r="D363"/>
    </row>
    <row r="364" spans="1:8" ht="14.25">
      <c r="A364" s="788" t="s">
        <v>190</v>
      </c>
      <c r="B364" s="788"/>
      <c r="C364" s="788"/>
    </row>
    <row r="365" spans="1:8" ht="12.75" customHeight="1" thickBot="1">
      <c r="A365" s="275"/>
      <c r="B365" s="187"/>
      <c r="C365" s="187"/>
    </row>
    <row r="366" spans="1:8" ht="14.25" thickBot="1">
      <c r="A366" s="789" t="s">
        <v>191</v>
      </c>
      <c r="B366" s="758"/>
      <c r="C366" s="276" t="s">
        <v>55</v>
      </c>
      <c r="D366" s="191" t="s">
        <v>56</v>
      </c>
      <c r="G366" s="785"/>
      <c r="H366" s="785"/>
    </row>
    <row r="367" spans="1:8" ht="14.25" thickBot="1">
      <c r="A367" s="520" t="s">
        <v>192</v>
      </c>
      <c r="B367" s="522"/>
      <c r="C367" s="261">
        <f>SUM(C368:C377)</f>
        <v>870.99</v>
      </c>
      <c r="D367" s="277">
        <f>SUM(D368:D377)</f>
        <v>903.9</v>
      </c>
      <c r="G367" s="785"/>
      <c r="H367" s="785"/>
    </row>
    <row r="368" spans="1:8" ht="55.5" customHeight="1">
      <c r="A368" s="779" t="s">
        <v>193</v>
      </c>
      <c r="B368" s="780"/>
      <c r="C368" s="278"/>
      <c r="D368" s="279"/>
      <c r="G368" s="785"/>
      <c r="H368" s="785"/>
    </row>
    <row r="369" spans="1:4">
      <c r="A369" s="781" t="s">
        <v>194</v>
      </c>
      <c r="B369" s="782"/>
      <c r="C369" s="280"/>
      <c r="D369" s="281"/>
    </row>
    <row r="370" spans="1:4">
      <c r="A370" s="633" t="s">
        <v>195</v>
      </c>
      <c r="B370" s="634"/>
      <c r="C370" s="282"/>
      <c r="D370" s="283"/>
    </row>
    <row r="371" spans="1:4" ht="28.5" customHeight="1">
      <c r="A371" s="637" t="s">
        <v>196</v>
      </c>
      <c r="B371" s="638"/>
      <c r="C371" s="282"/>
      <c r="D371" s="283"/>
    </row>
    <row r="372" spans="1:4" ht="32.25" customHeight="1">
      <c r="A372" s="637" t="s">
        <v>197</v>
      </c>
      <c r="B372" s="638"/>
      <c r="C372" s="282">
        <v>870.99</v>
      </c>
      <c r="D372" s="283">
        <v>663.8</v>
      </c>
    </row>
    <row r="373" spans="1:4">
      <c r="A373" s="635" t="s">
        <v>198</v>
      </c>
      <c r="B373" s="636"/>
      <c r="C373" s="282"/>
      <c r="D373" s="283"/>
    </row>
    <row r="374" spans="1:4">
      <c r="A374" s="635" t="s">
        <v>199</v>
      </c>
      <c r="B374" s="636"/>
      <c r="C374" s="282"/>
      <c r="D374" s="283"/>
    </row>
    <row r="375" spans="1:4">
      <c r="A375" s="633" t="s">
        <v>200</v>
      </c>
      <c r="B375" s="634"/>
      <c r="C375" s="251"/>
      <c r="D375" s="284"/>
    </row>
    <row r="376" spans="1:4">
      <c r="A376" s="635" t="s">
        <v>201</v>
      </c>
      <c r="B376" s="636"/>
      <c r="C376" s="251"/>
      <c r="D376" s="284"/>
    </row>
    <row r="377" spans="1:4" ht="14.25" thickBot="1">
      <c r="A377" s="783" t="s">
        <v>17</v>
      </c>
      <c r="B377" s="784"/>
      <c r="C377" s="255"/>
      <c r="D377" s="285">
        <v>240.1</v>
      </c>
    </row>
    <row r="378" spans="1:4" ht="14.25" thickBot="1">
      <c r="A378" s="520" t="s">
        <v>202</v>
      </c>
      <c r="B378" s="522"/>
      <c r="C378" s="261">
        <f>SUM(C379:C388)</f>
        <v>535.66999999999996</v>
      </c>
      <c r="D378" s="262">
        <f>SUM(D379:D388)</f>
        <v>3577.1499999999996</v>
      </c>
    </row>
    <row r="379" spans="1:4" ht="59.25" customHeight="1">
      <c r="A379" s="779" t="s">
        <v>193</v>
      </c>
      <c r="B379" s="780"/>
      <c r="C379" s="280"/>
      <c r="D379" s="281"/>
    </row>
    <row r="380" spans="1:4">
      <c r="A380" s="781" t="s">
        <v>194</v>
      </c>
      <c r="B380" s="782"/>
      <c r="C380" s="280"/>
      <c r="D380" s="281"/>
    </row>
    <row r="381" spans="1:4">
      <c r="A381" s="633" t="s">
        <v>195</v>
      </c>
      <c r="B381" s="634"/>
      <c r="C381" s="282"/>
      <c r="D381" s="283"/>
    </row>
    <row r="382" spans="1:4" ht="27.75" customHeight="1">
      <c r="A382" s="637" t="s">
        <v>196</v>
      </c>
      <c r="B382" s="638"/>
      <c r="C382" s="282">
        <v>535.66999999999996</v>
      </c>
      <c r="D382" s="283">
        <v>175.2</v>
      </c>
    </row>
    <row r="383" spans="1:4" ht="24.75" customHeight="1">
      <c r="A383" s="637" t="s">
        <v>197</v>
      </c>
      <c r="B383" s="638"/>
      <c r="C383" s="282"/>
      <c r="D383" s="283">
        <v>3044.25</v>
      </c>
    </row>
    <row r="384" spans="1:4">
      <c r="A384" s="637" t="s">
        <v>198</v>
      </c>
      <c r="B384" s="638"/>
      <c r="C384" s="282"/>
      <c r="D384" s="283"/>
    </row>
    <row r="385" spans="1:5">
      <c r="A385" s="635" t="s">
        <v>199</v>
      </c>
      <c r="B385" s="636"/>
      <c r="C385" s="282"/>
      <c r="D385" s="283"/>
    </row>
    <row r="386" spans="1:5">
      <c r="A386" s="635" t="s">
        <v>203</v>
      </c>
      <c r="B386" s="636"/>
      <c r="C386" s="251"/>
      <c r="D386" s="284"/>
    </row>
    <row r="387" spans="1:5">
      <c r="A387" s="635" t="s">
        <v>201</v>
      </c>
      <c r="B387" s="636"/>
      <c r="C387" s="251"/>
      <c r="D387" s="284"/>
    </row>
    <row r="388" spans="1:5" ht="63.75" customHeight="1" thickBot="1">
      <c r="A388" s="776" t="s">
        <v>204</v>
      </c>
      <c r="B388" s="777"/>
      <c r="C388" s="286"/>
      <c r="D388" s="287">
        <v>357.7</v>
      </c>
    </row>
    <row r="389" spans="1:5" ht="14.25" thickBot="1">
      <c r="A389" s="765" t="s">
        <v>12</v>
      </c>
      <c r="B389" s="766"/>
      <c r="C389" s="288">
        <f>C367+C378</f>
        <v>1406.6599999999999</v>
      </c>
      <c r="D389" s="183">
        <f>D367+D378</f>
        <v>4481.0499999999993</v>
      </c>
    </row>
    <row r="399" spans="1:5" ht="14.25">
      <c r="A399" s="778" t="s">
        <v>205</v>
      </c>
      <c r="B399" s="778"/>
      <c r="C399" s="778"/>
      <c r="D399" s="614"/>
      <c r="E399" s="614"/>
    </row>
    <row r="400" spans="1:5" ht="14.25" thickBot="1">
      <c r="A400" s="187"/>
      <c r="B400" s="187"/>
      <c r="C400" s="187"/>
      <c r="D400"/>
    </row>
    <row r="401" spans="1:4" ht="14.25" thickBot="1">
      <c r="A401" s="752" t="s">
        <v>206</v>
      </c>
      <c r="B401" s="771"/>
      <c r="C401" s="289" t="s">
        <v>55</v>
      </c>
      <c r="D401" s="210" t="s">
        <v>111</v>
      </c>
    </row>
    <row r="402" spans="1:4">
      <c r="A402" s="772" t="s">
        <v>207</v>
      </c>
      <c r="B402" s="773"/>
      <c r="C402" s="290">
        <f>SUM(C403:C409)</f>
        <v>0</v>
      </c>
      <c r="D402" s="290">
        <f>SUM(D403:D409)</f>
        <v>0</v>
      </c>
    </row>
    <row r="403" spans="1:4">
      <c r="A403" s="774" t="s">
        <v>208</v>
      </c>
      <c r="B403" s="775"/>
      <c r="C403" s="291"/>
      <c r="D403" s="292"/>
    </row>
    <row r="404" spans="1:4">
      <c r="A404" s="774" t="s">
        <v>209</v>
      </c>
      <c r="B404" s="775"/>
      <c r="C404" s="291"/>
      <c r="D404" s="292"/>
    </row>
    <row r="405" spans="1:4" ht="27.75" customHeight="1">
      <c r="A405" s="592" t="s">
        <v>210</v>
      </c>
      <c r="B405" s="594"/>
      <c r="C405" s="291"/>
      <c r="D405" s="292"/>
    </row>
    <row r="406" spans="1:4">
      <c r="A406" s="592" t="s">
        <v>211</v>
      </c>
      <c r="B406" s="594"/>
      <c r="C406" s="291"/>
      <c r="D406" s="292"/>
    </row>
    <row r="407" spans="1:4" ht="17.25" customHeight="1">
      <c r="A407" s="592" t="s">
        <v>212</v>
      </c>
      <c r="B407" s="594"/>
      <c r="C407" s="291"/>
      <c r="D407" s="292"/>
    </row>
    <row r="408" spans="1:4" ht="16.5" customHeight="1">
      <c r="A408" s="592" t="s">
        <v>213</v>
      </c>
      <c r="B408" s="594"/>
      <c r="C408" s="291"/>
      <c r="D408" s="292"/>
    </row>
    <row r="409" spans="1:4">
      <c r="A409" s="592" t="s">
        <v>141</v>
      </c>
      <c r="B409" s="594"/>
      <c r="C409" s="291"/>
      <c r="D409" s="292"/>
    </row>
    <row r="410" spans="1:4">
      <c r="A410" s="595" t="s">
        <v>214</v>
      </c>
      <c r="B410" s="597"/>
      <c r="C410" s="290">
        <f>C411+C412+C414</f>
        <v>0</v>
      </c>
      <c r="D410" s="293">
        <f>D411+D412+D414</f>
        <v>0</v>
      </c>
    </row>
    <row r="411" spans="1:4">
      <c r="A411" s="761" t="s">
        <v>215</v>
      </c>
      <c r="B411" s="762"/>
      <c r="C411" s="294"/>
      <c r="D411" s="295"/>
    </row>
    <row r="412" spans="1:4">
      <c r="A412" s="761" t="s">
        <v>216</v>
      </c>
      <c r="B412" s="762"/>
      <c r="C412" s="294"/>
      <c r="D412" s="295"/>
    </row>
    <row r="413" spans="1:4">
      <c r="A413" s="761" t="s">
        <v>217</v>
      </c>
      <c r="B413" s="762"/>
      <c r="C413" s="294"/>
      <c r="D413" s="295"/>
    </row>
    <row r="414" spans="1:4" ht="14.25" thickBot="1">
      <c r="A414" s="763" t="s">
        <v>141</v>
      </c>
      <c r="B414" s="764"/>
      <c r="C414" s="294"/>
      <c r="D414" s="295"/>
    </row>
    <row r="415" spans="1:4" ht="14.25" thickBot="1">
      <c r="A415" s="765" t="s">
        <v>12</v>
      </c>
      <c r="B415" s="766"/>
      <c r="C415" s="296">
        <f>C402+C410</f>
        <v>0</v>
      </c>
      <c r="D415" s="296">
        <f>D402+D410</f>
        <v>0</v>
      </c>
    </row>
    <row r="418" spans="1:5" ht="26.25" customHeight="1">
      <c r="A418" s="756" t="s">
        <v>218</v>
      </c>
      <c r="B418" s="757"/>
      <c r="C418" s="757"/>
      <c r="D418" s="757"/>
    </row>
    <row r="419" spans="1:5" ht="14.25" thickBot="1">
      <c r="A419" s="247"/>
      <c r="B419" s="297"/>
      <c r="C419" s="247"/>
      <c r="D419" s="247"/>
    </row>
    <row r="420" spans="1:5" ht="14.25" thickBot="1">
      <c r="A420" s="767"/>
      <c r="B420" s="768"/>
      <c r="C420" s="298" t="s">
        <v>107</v>
      </c>
      <c r="D420" s="221" t="s">
        <v>56</v>
      </c>
    </row>
    <row r="421" spans="1:5" ht="14.25" thickBot="1">
      <c r="A421" s="769" t="s">
        <v>219</v>
      </c>
      <c r="B421" s="770"/>
      <c r="C421" s="251">
        <v>48065.2</v>
      </c>
      <c r="D421" s="214">
        <v>50956.87</v>
      </c>
    </row>
    <row r="422" spans="1:5" ht="14.25" thickBot="1">
      <c r="A422" s="520" t="s">
        <v>102</v>
      </c>
      <c r="B422" s="522"/>
      <c r="C422" s="262">
        <f>SUM(C421:C421)</f>
        <v>48065.2</v>
      </c>
      <c r="D422" s="262">
        <f>SUM(D421:D421)</f>
        <v>50956.87</v>
      </c>
    </row>
    <row r="425" spans="1:5">
      <c r="A425" s="756" t="s">
        <v>220</v>
      </c>
      <c r="B425" s="757"/>
      <c r="C425" s="757"/>
      <c r="D425" s="757"/>
      <c r="E425" s="614"/>
    </row>
    <row r="426" spans="1:5" ht="14.25" thickBot="1">
      <c r="A426" s="247"/>
      <c r="B426" s="247"/>
      <c r="C426" s="247"/>
      <c r="D426" s="247"/>
      <c r="E426"/>
    </row>
    <row r="427" spans="1:5" ht="26.25" thickBot="1">
      <c r="A427" s="502" t="s">
        <v>34</v>
      </c>
      <c r="B427" s="754"/>
      <c r="C427" s="124" t="s">
        <v>221</v>
      </c>
      <c r="D427" s="124" t="s">
        <v>222</v>
      </c>
      <c r="E427"/>
    </row>
    <row r="428" spans="1:5" ht="14.25" thickBot="1">
      <c r="A428" s="504" t="s">
        <v>223</v>
      </c>
      <c r="B428" s="758"/>
      <c r="C428" s="299">
        <v>111245.49</v>
      </c>
      <c r="D428" s="300">
        <v>194461.37</v>
      </c>
      <c r="E428"/>
    </row>
    <row r="429" spans="1:5">
      <c r="A429"/>
      <c r="B429"/>
      <c r="C429"/>
      <c r="D429"/>
      <c r="E429"/>
    </row>
    <row r="430" spans="1:5" ht="29.25" customHeight="1">
      <c r="A430" s="759" t="s">
        <v>224</v>
      </c>
      <c r="B430" s="760"/>
      <c r="C430" s="760"/>
      <c r="D430" s="614"/>
      <c r="E430" s="614"/>
    </row>
    <row r="445" spans="1:9" ht="14.25">
      <c r="A445" s="746" t="s">
        <v>225</v>
      </c>
      <c r="B445" s="746"/>
      <c r="C445" s="746"/>
      <c r="D445" s="746"/>
      <c r="E445" s="746"/>
      <c r="F445" s="746"/>
      <c r="G445" s="746"/>
      <c r="H445" s="746"/>
      <c r="I445" s="746"/>
    </row>
    <row r="447" spans="1:9" ht="14.25">
      <c r="A447" s="746" t="s">
        <v>226</v>
      </c>
      <c r="B447" s="746"/>
      <c r="C447" s="746"/>
      <c r="D447" s="746"/>
      <c r="E447" s="746"/>
      <c r="F447" s="746"/>
      <c r="G447" s="746"/>
      <c r="H447" s="746"/>
      <c r="I447" s="746"/>
    </row>
    <row r="448" spans="1:9" ht="17.25" thickBot="1">
      <c r="A448" s="301"/>
      <c r="B448" s="301"/>
      <c r="C448" s="301"/>
      <c r="D448" s="301"/>
      <c r="E448" s="301"/>
      <c r="F448" s="301"/>
      <c r="G448" s="301"/>
      <c r="H448" s="301"/>
      <c r="I448" s="302"/>
    </row>
    <row r="449" spans="1:11" ht="14.25" thickBot="1">
      <c r="A449" s="747" t="s">
        <v>227</v>
      </c>
      <c r="B449" s="749" t="s">
        <v>228</v>
      </c>
      <c r="C449" s="750"/>
      <c r="D449" s="751"/>
      <c r="E449" s="752" t="s">
        <v>66</v>
      </c>
      <c r="F449" s="753"/>
      <c r="G449" s="754"/>
      <c r="H449" s="749" t="s">
        <v>229</v>
      </c>
      <c r="I449" s="753"/>
      <c r="J449" s="754"/>
      <c r="K449" s="303" t="s">
        <v>91</v>
      </c>
    </row>
    <row r="450" spans="1:11" ht="95.25" thickBot="1">
      <c r="A450" s="748"/>
      <c r="B450" s="304" t="s">
        <v>230</v>
      </c>
      <c r="C450" s="305" t="s">
        <v>231</v>
      </c>
      <c r="D450" s="306" t="s">
        <v>70</v>
      </c>
      <c r="E450" s="307" t="s">
        <v>38</v>
      </c>
      <c r="F450" s="307" t="s">
        <v>232</v>
      </c>
      <c r="G450" s="308" t="s">
        <v>233</v>
      </c>
      <c r="H450" s="304" t="s">
        <v>230</v>
      </c>
      <c r="I450" s="305" t="s">
        <v>234</v>
      </c>
      <c r="J450" s="309" t="s">
        <v>235</v>
      </c>
      <c r="K450" s="310"/>
    </row>
    <row r="451" spans="1:11" ht="14.25" thickBot="1">
      <c r="A451" s="129" t="s">
        <v>55</v>
      </c>
      <c r="B451" s="311"/>
      <c r="C451" s="312"/>
      <c r="D451" s="313"/>
      <c r="E451" s="312">
        <f>F451+G451</f>
        <v>0</v>
      </c>
      <c r="F451" s="311"/>
      <c r="G451" s="312"/>
      <c r="H451" s="311"/>
      <c r="I451" s="314"/>
      <c r="J451" s="315"/>
      <c r="K451" s="268">
        <f>SUM(B451:E451)+SUM(H451:J451)</f>
        <v>0</v>
      </c>
    </row>
    <row r="452" spans="1:11" ht="14.25" thickBot="1">
      <c r="A452" s="316" t="s">
        <v>26</v>
      </c>
      <c r="B452" s="317">
        <f t="shared" ref="B452:K452" si="13">SUM(B453:B455)</f>
        <v>0</v>
      </c>
      <c r="C452" s="318">
        <f t="shared" si="13"/>
        <v>0</v>
      </c>
      <c r="D452" s="319">
        <f t="shared" si="13"/>
        <v>0</v>
      </c>
      <c r="E452" s="317">
        <f t="shared" si="13"/>
        <v>0</v>
      </c>
      <c r="F452" s="317">
        <f t="shared" si="13"/>
        <v>0</v>
      </c>
      <c r="G452" s="317">
        <f t="shared" si="13"/>
        <v>0</v>
      </c>
      <c r="H452" s="317">
        <f t="shared" si="13"/>
        <v>0</v>
      </c>
      <c r="I452" s="317">
        <f t="shared" si="13"/>
        <v>0</v>
      </c>
      <c r="J452" s="317">
        <f t="shared" si="13"/>
        <v>0</v>
      </c>
      <c r="K452" s="317">
        <f t="shared" si="13"/>
        <v>0</v>
      </c>
    </row>
    <row r="453" spans="1:11">
      <c r="A453" s="320" t="s">
        <v>236</v>
      </c>
      <c r="B453" s="321"/>
      <c r="C453" s="322"/>
      <c r="D453" s="323"/>
      <c r="E453" s="324">
        <f>F453+G453</f>
        <v>0</v>
      </c>
      <c r="F453" s="321"/>
      <c r="G453" s="324"/>
      <c r="H453" s="321"/>
      <c r="I453" s="325"/>
      <c r="J453" s="326"/>
      <c r="K453" s="327">
        <f>SUM(B453:E453)+SUM(H453:J453)</f>
        <v>0</v>
      </c>
    </row>
    <row r="454" spans="1:11">
      <c r="A454" s="328" t="s">
        <v>237</v>
      </c>
      <c r="B454" s="329"/>
      <c r="C454" s="330"/>
      <c r="D454" s="331"/>
      <c r="E454" s="330">
        <f>F454+G454</f>
        <v>0</v>
      </c>
      <c r="F454" s="329"/>
      <c r="G454" s="330"/>
      <c r="H454" s="329"/>
      <c r="I454" s="332"/>
      <c r="J454" s="333"/>
      <c r="K454" s="334">
        <f>SUM(B454:E454)+SUM(H454:J454)</f>
        <v>0</v>
      </c>
    </row>
    <row r="455" spans="1:11" ht="14.25" thickBot="1">
      <c r="A455" s="335" t="s">
        <v>238</v>
      </c>
      <c r="B455" s="329"/>
      <c r="C455" s="330"/>
      <c r="D455" s="331"/>
      <c r="E455" s="330">
        <f>F455+G455</f>
        <v>0</v>
      </c>
      <c r="F455" s="329"/>
      <c r="G455" s="330"/>
      <c r="H455" s="329"/>
      <c r="I455" s="332"/>
      <c r="J455" s="333"/>
      <c r="K455" s="336">
        <f>SUM(B455:E455)+SUM(H455:J455)</f>
        <v>0</v>
      </c>
    </row>
    <row r="456" spans="1:11" ht="14.25" thickBot="1">
      <c r="A456" s="316" t="s">
        <v>27</v>
      </c>
      <c r="B456" s="311">
        <f t="shared" ref="B456:K456" si="14">SUM(B457:B461)</f>
        <v>0</v>
      </c>
      <c r="C456" s="312">
        <f t="shared" si="14"/>
        <v>0</v>
      </c>
      <c r="D456" s="314">
        <f t="shared" si="14"/>
        <v>0</v>
      </c>
      <c r="E456" s="311">
        <f t="shared" si="14"/>
        <v>0</v>
      </c>
      <c r="F456" s="311">
        <f t="shared" si="14"/>
        <v>0</v>
      </c>
      <c r="G456" s="311">
        <f t="shared" si="14"/>
        <v>0</v>
      </c>
      <c r="H456" s="311">
        <f t="shared" si="14"/>
        <v>0</v>
      </c>
      <c r="I456" s="311">
        <f t="shared" si="14"/>
        <v>0</v>
      </c>
      <c r="J456" s="311">
        <f t="shared" si="14"/>
        <v>0</v>
      </c>
      <c r="K456" s="311">
        <f t="shared" si="14"/>
        <v>0</v>
      </c>
    </row>
    <row r="457" spans="1:11" ht="29.25" customHeight="1">
      <c r="A457" s="337" t="s">
        <v>239</v>
      </c>
      <c r="B457" s="321"/>
      <c r="C457" s="322"/>
      <c r="D457" s="323"/>
      <c r="E457" s="324">
        <f>F457+G457</f>
        <v>0</v>
      </c>
      <c r="F457" s="321"/>
      <c r="G457" s="324"/>
      <c r="H457" s="321"/>
      <c r="I457" s="325"/>
      <c r="J457" s="326"/>
      <c r="K457" s="327">
        <f>SUM(B457:E457)+SUM(H457:J457)</f>
        <v>0</v>
      </c>
    </row>
    <row r="458" spans="1:11" ht="13.5" customHeight="1">
      <c r="A458" s="338" t="s">
        <v>240</v>
      </c>
      <c r="B458" s="329"/>
      <c r="C458" s="330"/>
      <c r="D458" s="331"/>
      <c r="E458" s="330">
        <f>F458+G458</f>
        <v>0</v>
      </c>
      <c r="F458" s="329"/>
      <c r="G458" s="330"/>
      <c r="H458" s="329"/>
      <c r="I458" s="332"/>
      <c r="J458" s="333"/>
      <c r="K458" s="334">
        <f>SUM(B458:E458)+SUM(H458:J458)</f>
        <v>0</v>
      </c>
    </row>
    <row r="459" spans="1:11">
      <c r="A459" s="338" t="s">
        <v>241</v>
      </c>
      <c r="B459" s="329"/>
      <c r="C459" s="330"/>
      <c r="D459" s="331"/>
      <c r="E459" s="330">
        <f>F459+G459</f>
        <v>0</v>
      </c>
      <c r="F459" s="329"/>
      <c r="G459" s="330"/>
      <c r="H459" s="329"/>
      <c r="I459" s="332"/>
      <c r="J459" s="333"/>
      <c r="K459" s="334">
        <f>SUM(B459:E459)+SUM(H459:J459)</f>
        <v>0</v>
      </c>
    </row>
    <row r="460" spans="1:11">
      <c r="A460" s="338" t="s">
        <v>242</v>
      </c>
      <c r="B460" s="329"/>
      <c r="C460" s="330"/>
      <c r="D460" s="331"/>
      <c r="E460" s="330">
        <f>F460+G460</f>
        <v>0</v>
      </c>
      <c r="F460" s="329"/>
      <c r="G460" s="330"/>
      <c r="H460" s="329"/>
      <c r="I460" s="332"/>
      <c r="J460" s="333"/>
      <c r="K460" s="334">
        <f>SUM(B460:E460)+SUM(H460:J460)</f>
        <v>0</v>
      </c>
    </row>
    <row r="461" spans="1:11" ht="25.5" customHeight="1" thickBot="1">
      <c r="A461" s="339" t="s">
        <v>243</v>
      </c>
      <c r="B461" s="329"/>
      <c r="C461" s="330"/>
      <c r="D461" s="331"/>
      <c r="E461" s="330">
        <f>F461+G461</f>
        <v>0</v>
      </c>
      <c r="F461" s="329"/>
      <c r="G461" s="330"/>
      <c r="H461" s="329"/>
      <c r="I461" s="332"/>
      <c r="J461" s="333"/>
      <c r="K461" s="336">
        <f>SUM(B461:E461)+SUM(H461:J461)</f>
        <v>0</v>
      </c>
    </row>
    <row r="462" spans="1:11" ht="19.5" customHeight="1" thickBot="1">
      <c r="A462" s="340" t="s">
        <v>56</v>
      </c>
      <c r="B462" s="341">
        <f t="shared" ref="B462:K462" si="15">B451+B452-B456</f>
        <v>0</v>
      </c>
      <c r="C462" s="341">
        <f t="shared" si="15"/>
        <v>0</v>
      </c>
      <c r="D462" s="341">
        <f t="shared" si="15"/>
        <v>0</v>
      </c>
      <c r="E462" s="341">
        <f t="shared" si="15"/>
        <v>0</v>
      </c>
      <c r="F462" s="341">
        <f t="shared" si="15"/>
        <v>0</v>
      </c>
      <c r="G462" s="341">
        <f t="shared" si="15"/>
        <v>0</v>
      </c>
      <c r="H462" s="341">
        <f t="shared" si="15"/>
        <v>0</v>
      </c>
      <c r="I462" s="341">
        <f t="shared" si="15"/>
        <v>0</v>
      </c>
      <c r="J462" s="341">
        <f t="shared" si="15"/>
        <v>0</v>
      </c>
      <c r="K462" s="341">
        <f t="shared" si="15"/>
        <v>0</v>
      </c>
    </row>
    <row r="463" spans="1:11" s="343" customFormat="1" ht="19.5" customHeight="1">
      <c r="A463" s="342"/>
      <c r="B463" s="207"/>
      <c r="C463" s="207"/>
      <c r="D463" s="207"/>
      <c r="E463" s="207"/>
      <c r="F463" s="207"/>
      <c r="G463" s="207"/>
      <c r="H463" s="207"/>
      <c r="I463" s="207"/>
      <c r="J463" s="207"/>
      <c r="K463" s="207"/>
    </row>
    <row r="466" spans="1:9">
      <c r="A466" s="499" t="s">
        <v>244</v>
      </c>
      <c r="B466" s="755"/>
      <c r="C466" s="755"/>
    </row>
    <row r="467" spans="1:9" ht="15" thickBot="1">
      <c r="A467" s="344"/>
      <c r="B467" s="345"/>
      <c r="C467" s="345"/>
      <c r="E467" s="346"/>
      <c r="F467" s="346"/>
      <c r="G467" s="346"/>
      <c r="H467" s="346"/>
      <c r="I467" s="346"/>
    </row>
    <row r="468" spans="1:9" ht="32.25" thickBot="1">
      <c r="A468" s="738" t="s">
        <v>106</v>
      </c>
      <c r="B468" s="739"/>
      <c r="C468" s="347" t="s">
        <v>55</v>
      </c>
      <c r="D468" s="348" t="s">
        <v>111</v>
      </c>
      <c r="E468" s="247"/>
      <c r="F468" s="247"/>
      <c r="G468" s="247"/>
      <c r="H468" s="247"/>
      <c r="I468" s="247"/>
    </row>
    <row r="469" spans="1:9">
      <c r="A469" s="740" t="s">
        <v>245</v>
      </c>
      <c r="B469" s="741"/>
      <c r="C469" s="349">
        <v>5602.59</v>
      </c>
      <c r="D469" s="349">
        <v>3392.66</v>
      </c>
      <c r="E469" s="350"/>
      <c r="F469" s="350"/>
      <c r="G469" s="350"/>
      <c r="H469" s="350"/>
      <c r="I469" s="350"/>
    </row>
    <row r="470" spans="1:9">
      <c r="A470" s="742" t="s">
        <v>246</v>
      </c>
      <c r="B470" s="743"/>
      <c r="C470" s="351">
        <v>147.19999999999999</v>
      </c>
      <c r="D470" s="351">
        <v>257.60000000000002</v>
      </c>
      <c r="E470" s="352"/>
      <c r="F470" s="352"/>
      <c r="G470" s="352"/>
      <c r="H470" s="352"/>
      <c r="I470" s="352"/>
    </row>
    <row r="471" spans="1:9">
      <c r="A471" s="742" t="s">
        <v>247</v>
      </c>
      <c r="B471" s="743"/>
      <c r="C471" s="351">
        <v>0</v>
      </c>
      <c r="D471" s="351">
        <v>0</v>
      </c>
      <c r="E471" s="353"/>
      <c r="F471" s="353"/>
      <c r="G471" s="353"/>
      <c r="H471" s="353"/>
      <c r="I471" s="353"/>
    </row>
    <row r="472" spans="1:9">
      <c r="A472" s="744" t="s">
        <v>248</v>
      </c>
      <c r="B472" s="745"/>
      <c r="C472" s="354">
        <f>C473+C476+C477+C478+C479</f>
        <v>222.99</v>
      </c>
      <c r="D472" s="354">
        <f>D473+D476+D477+D478+D479</f>
        <v>791.58</v>
      </c>
    </row>
    <row r="473" spans="1:9">
      <c r="A473" s="624" t="s">
        <v>249</v>
      </c>
      <c r="B473" s="625"/>
      <c r="C473" s="355">
        <f>C474-C475</f>
        <v>0</v>
      </c>
      <c r="D473" s="355">
        <f>D474-D475</f>
        <v>0</v>
      </c>
    </row>
    <row r="474" spans="1:9">
      <c r="A474" s="734" t="s">
        <v>250</v>
      </c>
      <c r="B474" s="735"/>
      <c r="C474" s="356"/>
      <c r="D474" s="356"/>
    </row>
    <row r="475" spans="1:9" ht="25.5" customHeight="1">
      <c r="A475" s="734" t="s">
        <v>251</v>
      </c>
      <c r="B475" s="735"/>
      <c r="C475" s="356"/>
      <c r="D475" s="356"/>
    </row>
    <row r="476" spans="1:9">
      <c r="A476" s="736" t="s">
        <v>252</v>
      </c>
      <c r="B476" s="737"/>
      <c r="C476" s="214">
        <v>0</v>
      </c>
      <c r="D476" s="214">
        <v>0</v>
      </c>
    </row>
    <row r="477" spans="1:9">
      <c r="A477" s="736" t="s">
        <v>253</v>
      </c>
      <c r="B477" s="737"/>
      <c r="C477" s="214">
        <v>0</v>
      </c>
      <c r="D477" s="214">
        <v>0</v>
      </c>
    </row>
    <row r="478" spans="1:9">
      <c r="A478" s="736" t="s">
        <v>254</v>
      </c>
      <c r="B478" s="737"/>
      <c r="C478" s="214">
        <v>0</v>
      </c>
      <c r="D478" s="214">
        <v>0</v>
      </c>
    </row>
    <row r="479" spans="1:9">
      <c r="A479" s="736" t="s">
        <v>17</v>
      </c>
      <c r="B479" s="737"/>
      <c r="C479" s="214">
        <v>222.99</v>
      </c>
      <c r="D479" s="214">
        <v>791.58</v>
      </c>
    </row>
    <row r="480" spans="1:9" ht="24.75" customHeight="1" thickBot="1">
      <c r="A480" s="725" t="s">
        <v>255</v>
      </c>
      <c r="B480" s="726"/>
      <c r="C480" s="351"/>
      <c r="D480" s="351"/>
    </row>
    <row r="481" spans="1:5" ht="16.5" thickBot="1">
      <c r="A481" s="727" t="s">
        <v>102</v>
      </c>
      <c r="B481" s="728"/>
      <c r="C481" s="218">
        <f>SUM(C469+C470+C471+C472+C480)</f>
        <v>5972.78</v>
      </c>
      <c r="D481" s="218">
        <f>SUM(D469+D470+D471+D472+D480)</f>
        <v>4441.84</v>
      </c>
    </row>
    <row r="484" spans="1:5" ht="15">
      <c r="A484" s="710"/>
      <c r="B484" s="729"/>
      <c r="C484" s="729"/>
      <c r="D484" s="730"/>
      <c r="E484" s="730"/>
    </row>
    <row r="485" spans="1:5" ht="14.25">
      <c r="A485" s="357"/>
      <c r="B485" s="357"/>
      <c r="C485" s="357"/>
      <c r="D485" s="357"/>
      <c r="E485" s="358"/>
    </row>
    <row r="486" spans="1:5" ht="33.75" customHeight="1">
      <c r="A486" s="359"/>
      <c r="B486" s="731"/>
      <c r="C486" s="731"/>
      <c r="D486" s="731"/>
      <c r="E486" s="731"/>
    </row>
    <row r="487" spans="1:5">
      <c r="A487" s="359"/>
      <c r="B487" s="359"/>
      <c r="C487" s="732"/>
      <c r="D487" s="732"/>
      <c r="E487" s="732"/>
    </row>
    <row r="488" spans="1:5">
      <c r="A488" s="359"/>
      <c r="B488" s="359"/>
      <c r="C488" s="359"/>
      <c r="D488" s="359"/>
      <c r="E488" s="359"/>
    </row>
    <row r="489" spans="1:5">
      <c r="A489" s="360"/>
      <c r="B489" s="361"/>
      <c r="C489" s="361"/>
      <c r="D489" s="361"/>
      <c r="E489" s="361"/>
    </row>
    <row r="490" spans="1:5">
      <c r="A490" s="362"/>
      <c r="B490" s="363"/>
      <c r="C490" s="363"/>
      <c r="D490" s="363"/>
      <c r="E490" s="363"/>
    </row>
    <row r="491" spans="1:5">
      <c r="A491" s="358"/>
      <c r="B491" s="358"/>
      <c r="C491" s="358"/>
      <c r="D491" s="358"/>
      <c r="E491" s="358"/>
    </row>
    <row r="492" spans="1:5">
      <c r="A492" s="358"/>
      <c r="B492" s="358"/>
      <c r="C492" s="358"/>
      <c r="D492" s="358"/>
      <c r="E492" s="358"/>
    </row>
    <row r="493" spans="1:5" ht="29.25" customHeight="1">
      <c r="A493" s="710"/>
      <c r="B493" s="729"/>
      <c r="C493" s="729"/>
      <c r="D493" s="733"/>
      <c r="E493" s="733"/>
    </row>
    <row r="494" spans="1:5" ht="15">
      <c r="A494" s="364"/>
      <c r="B494" s="364"/>
      <c r="C494" s="364"/>
      <c r="D494" s="358"/>
      <c r="E494" s="358"/>
    </row>
    <row r="495" spans="1:5">
      <c r="A495" s="718"/>
      <c r="B495" s="718"/>
      <c r="C495" s="365"/>
      <c r="D495" s="358"/>
      <c r="E495" s="358"/>
    </row>
    <row r="496" spans="1:5">
      <c r="A496" s="719"/>
      <c r="B496" s="719"/>
      <c r="C496" s="366"/>
      <c r="D496" s="358"/>
      <c r="E496" s="358"/>
    </row>
    <row r="497" spans="1:5" ht="51" customHeight="1">
      <c r="A497" s="720"/>
      <c r="B497" s="720"/>
      <c r="C497" s="367"/>
      <c r="D497" s="358"/>
      <c r="E497" s="358"/>
    </row>
    <row r="498" spans="1:5">
      <c r="A498" s="721"/>
      <c r="B498" s="721"/>
      <c r="C498" s="366"/>
      <c r="D498" s="358"/>
      <c r="E498" s="358"/>
    </row>
    <row r="499" spans="1:5">
      <c r="A499" s="722"/>
      <c r="B499" s="722"/>
      <c r="C499" s="368"/>
      <c r="D499" s="358"/>
      <c r="E499" s="358"/>
    </row>
    <row r="503" spans="1:5" ht="14.25">
      <c r="A503" s="346" t="s">
        <v>256</v>
      </c>
      <c r="B503" s="346"/>
      <c r="C503" s="346"/>
      <c r="D503" s="346"/>
    </row>
    <row r="504" spans="1:5" ht="14.25" thickBot="1">
      <c r="A504" s="247"/>
      <c r="B504" s="247"/>
      <c r="C504" s="247"/>
      <c r="D504" s="247"/>
    </row>
    <row r="505" spans="1:5" ht="14.25" thickBot="1">
      <c r="A505" s="369" t="s">
        <v>257</v>
      </c>
      <c r="B505" s="370"/>
      <c r="C505" s="370"/>
      <c r="D505" s="371"/>
    </row>
    <row r="506" spans="1:5" ht="14.25" thickBot="1">
      <c r="A506" s="723" t="s">
        <v>55</v>
      </c>
      <c r="B506" s="724"/>
      <c r="C506" s="708" t="s">
        <v>258</v>
      </c>
      <c r="D506" s="709"/>
    </row>
    <row r="507" spans="1:5" ht="14.25" thickBot="1">
      <c r="A507" s="372"/>
      <c r="B507" s="373"/>
      <c r="C507" s="373"/>
      <c r="D507" s="374"/>
    </row>
    <row r="510" spans="1:5" ht="14.25">
      <c r="A510" s="710" t="s">
        <v>428</v>
      </c>
      <c r="B510" s="710"/>
      <c r="C510" s="710"/>
      <c r="D510" s="700"/>
    </row>
    <row r="511" spans="1:5" ht="14.25" customHeight="1">
      <c r="A511" s="711" t="s">
        <v>259</v>
      </c>
      <c r="B511" s="711"/>
      <c r="C511" s="711"/>
    </row>
    <row r="512" spans="1:5" ht="14.25" thickBot="1">
      <c r="A512" s="375"/>
      <c r="B512" s="376"/>
      <c r="C512" s="376"/>
    </row>
    <row r="513" spans="1:4" ht="16.5" thickBot="1">
      <c r="A513" s="712" t="s">
        <v>54</v>
      </c>
      <c r="B513" s="713"/>
      <c r="C513" s="234" t="s">
        <v>260</v>
      </c>
      <c r="D513" s="234" t="s">
        <v>261</v>
      </c>
    </row>
    <row r="514" spans="1:4">
      <c r="A514" s="714" t="s">
        <v>262</v>
      </c>
      <c r="B514" s="715"/>
      <c r="C514" s="377"/>
      <c r="D514" s="378"/>
    </row>
    <row r="515" spans="1:4">
      <c r="A515" s="716" t="s">
        <v>263</v>
      </c>
      <c r="B515" s="717"/>
      <c r="C515" s="379"/>
      <c r="D515" s="380"/>
    </row>
    <row r="516" spans="1:4">
      <c r="A516" s="694" t="s">
        <v>264</v>
      </c>
      <c r="B516" s="695"/>
      <c r="C516" s="381"/>
      <c r="D516" s="382"/>
    </row>
    <row r="517" spans="1:4">
      <c r="A517" s="696" t="s">
        <v>265</v>
      </c>
      <c r="B517" s="697"/>
      <c r="C517" s="379"/>
      <c r="D517" s="380"/>
    </row>
    <row r="518" spans="1:4" ht="13.5" customHeight="1" thickBot="1">
      <c r="A518" s="698" t="s">
        <v>266</v>
      </c>
      <c r="B518" s="699"/>
      <c r="C518" s="383"/>
      <c r="D518" s="384"/>
    </row>
    <row r="528" spans="1:4" ht="14.25">
      <c r="A528" s="385" t="s">
        <v>267</v>
      </c>
      <c r="B528" s="385"/>
      <c r="C528" s="385"/>
    </row>
    <row r="529" spans="1:3" ht="14.25" thickBot="1">
      <c r="A529" s="386"/>
      <c r="B529" s="187"/>
      <c r="C529" s="187"/>
    </row>
    <row r="530" spans="1:3" ht="26.25" thickBot="1">
      <c r="A530" s="387"/>
      <c r="B530" s="388" t="s">
        <v>268</v>
      </c>
      <c r="C530" s="210" t="s">
        <v>269</v>
      </c>
    </row>
    <row r="531" spans="1:3" ht="14.25" thickBot="1">
      <c r="A531" s="389" t="s">
        <v>270</v>
      </c>
      <c r="B531" s="390">
        <f>B532+B537</f>
        <v>0</v>
      </c>
      <c r="C531" s="390">
        <f>C532+C537</f>
        <v>0</v>
      </c>
    </row>
    <row r="532" spans="1:3">
      <c r="A532" s="391" t="s">
        <v>271</v>
      </c>
      <c r="B532" s="392">
        <f>SUM(B534:B536)</f>
        <v>0</v>
      </c>
      <c r="C532" s="392">
        <f>SUM(C534:C536)</f>
        <v>0</v>
      </c>
    </row>
    <row r="533" spans="1:3">
      <c r="A533" s="393" t="s">
        <v>58</v>
      </c>
      <c r="B533" s="394"/>
      <c r="C533" s="395"/>
    </row>
    <row r="534" spans="1:3">
      <c r="A534" s="393"/>
      <c r="B534" s="394"/>
      <c r="C534" s="395"/>
    </row>
    <row r="535" spans="1:3">
      <c r="A535" s="393"/>
      <c r="B535" s="394"/>
      <c r="C535" s="395"/>
    </row>
    <row r="536" spans="1:3" ht="14.25" thickBot="1">
      <c r="A536" s="396"/>
      <c r="B536" s="397"/>
      <c r="C536" s="398"/>
    </row>
    <row r="537" spans="1:3">
      <c r="A537" s="391" t="s">
        <v>272</v>
      </c>
      <c r="B537" s="392">
        <f>SUM(B539:B541)</f>
        <v>0</v>
      </c>
      <c r="C537" s="392">
        <f>SUM(C539:C541)</f>
        <v>0</v>
      </c>
    </row>
    <row r="538" spans="1:3">
      <c r="A538" s="393" t="s">
        <v>58</v>
      </c>
      <c r="B538" s="399"/>
      <c r="C538" s="400"/>
    </row>
    <row r="539" spans="1:3">
      <c r="A539" s="401"/>
      <c r="B539" s="399"/>
      <c r="C539" s="400"/>
    </row>
    <row r="540" spans="1:3">
      <c r="A540" s="401"/>
      <c r="B540" s="394"/>
      <c r="C540" s="395"/>
    </row>
    <row r="541" spans="1:3" ht="14.25" thickBot="1">
      <c r="A541" s="402"/>
      <c r="B541" s="397"/>
      <c r="C541" s="398"/>
    </row>
    <row r="542" spans="1:3" ht="14.25" thickBot="1">
      <c r="A542" s="389" t="s">
        <v>273</v>
      </c>
      <c r="B542" s="390">
        <f>B543+B548</f>
        <v>0</v>
      </c>
      <c r="C542" s="390">
        <f>C543+C548</f>
        <v>28448.34</v>
      </c>
    </row>
    <row r="543" spans="1:3">
      <c r="A543" s="403" t="s">
        <v>271</v>
      </c>
      <c r="B543" s="399">
        <f>SUM(B545:B547)</f>
        <v>0</v>
      </c>
      <c r="C543" s="399">
        <f>SUM(C545:C547)</f>
        <v>28448.34</v>
      </c>
    </row>
    <row r="544" spans="1:3">
      <c r="A544" s="401" t="s">
        <v>58</v>
      </c>
      <c r="B544" s="394"/>
      <c r="C544" s="395"/>
    </row>
    <row r="545" spans="1:9">
      <c r="A545" s="401" t="s">
        <v>274</v>
      </c>
      <c r="B545" s="394">
        <v>0</v>
      </c>
      <c r="C545" s="395">
        <v>8199</v>
      </c>
    </row>
    <row r="546" spans="1:9">
      <c r="A546" s="401" t="s">
        <v>275</v>
      </c>
      <c r="B546" s="394">
        <v>0</v>
      </c>
      <c r="C546" s="395">
        <v>20249.34</v>
      </c>
    </row>
    <row r="547" spans="1:9" ht="14.25" thickBot="1">
      <c r="A547" s="402"/>
      <c r="B547" s="397"/>
      <c r="C547" s="398"/>
    </row>
    <row r="548" spans="1:9">
      <c r="A548" s="404" t="s">
        <v>272</v>
      </c>
      <c r="B548" s="405">
        <f>SUM(B550:B552)</f>
        <v>0</v>
      </c>
      <c r="C548" s="405">
        <f>SUM(C550:C552)</f>
        <v>0</v>
      </c>
    </row>
    <row r="549" spans="1:9">
      <c r="A549" s="401" t="s">
        <v>58</v>
      </c>
      <c r="B549" s="394"/>
      <c r="C549" s="394"/>
    </row>
    <row r="550" spans="1:9">
      <c r="A550" s="406"/>
      <c r="B550" s="394"/>
      <c r="C550" s="394"/>
    </row>
    <row r="551" spans="1:9">
      <c r="A551" s="406"/>
      <c r="B551" s="394"/>
      <c r="C551" s="394"/>
    </row>
    <row r="552" spans="1:9" ht="15.75" thickBot="1">
      <c r="A552" s="407"/>
      <c r="B552" s="408"/>
      <c r="C552" s="408"/>
    </row>
    <row r="553" spans="1:9" ht="14.25">
      <c r="A553" s="385"/>
      <c r="B553" s="385"/>
      <c r="C553" s="385"/>
    </row>
    <row r="554" spans="1:9" ht="14.25">
      <c r="A554" s="385"/>
      <c r="B554" s="385"/>
      <c r="C554" s="385"/>
    </row>
    <row r="555" spans="1:9" ht="43.5" customHeight="1">
      <c r="A555" s="499" t="s">
        <v>276</v>
      </c>
      <c r="B555" s="499"/>
      <c r="C555" s="499"/>
      <c r="D555" s="499"/>
      <c r="E555" s="700"/>
      <c r="F555" s="700"/>
      <c r="G555" s="700"/>
      <c r="H555" s="700"/>
      <c r="I555" s="700"/>
    </row>
    <row r="556" spans="1:9" ht="15" thickBot="1">
      <c r="A556" s="409"/>
      <c r="B556" s="409"/>
      <c r="C556" s="409"/>
      <c r="D556" s="409"/>
      <c r="E556" s="12"/>
      <c r="F556" s="12"/>
      <c r="G556" s="12"/>
      <c r="H556" s="12"/>
      <c r="I556" s="12"/>
    </row>
    <row r="557" spans="1:9" ht="55.5" customHeight="1" thickBot="1">
      <c r="A557" s="701" t="s">
        <v>277</v>
      </c>
      <c r="B557" s="702"/>
      <c r="C557" s="703"/>
      <c r="D557" s="704"/>
    </row>
    <row r="558" spans="1:9" ht="24.75" customHeight="1" thickBot="1">
      <c r="A558" s="526" t="s">
        <v>55</v>
      </c>
      <c r="B558" s="705"/>
      <c r="C558" s="706" t="s">
        <v>56</v>
      </c>
      <c r="D558" s="707"/>
    </row>
    <row r="559" spans="1:9" ht="20.25" customHeight="1" thickBot="1">
      <c r="A559" s="687"/>
      <c r="B559" s="688"/>
      <c r="C559" s="689"/>
      <c r="D559" s="690"/>
    </row>
    <row r="560" spans="1:9" ht="20.25" customHeight="1">
      <c r="A560" s="410"/>
      <c r="B560" s="410"/>
      <c r="C560" s="410"/>
      <c r="D560" s="410"/>
    </row>
    <row r="561" spans="1:7" ht="20.25" customHeight="1">
      <c r="A561" s="410"/>
      <c r="B561" s="410"/>
      <c r="C561" s="410"/>
      <c r="D561" s="410"/>
    </row>
    <row r="562" spans="1:7" ht="20.25" customHeight="1">
      <c r="A562" s="410"/>
      <c r="B562" s="410"/>
      <c r="C562" s="410"/>
      <c r="D562" s="410"/>
    </row>
    <row r="563" spans="1:7" ht="20.25" customHeight="1">
      <c r="A563" s="410"/>
      <c r="B563" s="410"/>
      <c r="C563" s="410"/>
      <c r="D563" s="410"/>
    </row>
    <row r="564" spans="1:7" ht="20.25" customHeight="1">
      <c r="A564" s="410"/>
      <c r="B564" s="410"/>
      <c r="C564" s="410"/>
      <c r="D564" s="410"/>
    </row>
    <row r="565" spans="1:7" ht="20.25" customHeight="1">
      <c r="A565" s="410"/>
      <c r="B565" s="410"/>
      <c r="C565" s="410"/>
      <c r="D565" s="410"/>
    </row>
    <row r="566" spans="1:7" ht="20.25" customHeight="1">
      <c r="A566" s="410"/>
      <c r="B566" s="410"/>
      <c r="C566" s="410"/>
      <c r="D566" s="410"/>
    </row>
    <row r="567" spans="1:7" ht="14.25">
      <c r="A567" s="385" t="s">
        <v>278</v>
      </c>
      <c r="B567" s="385"/>
      <c r="C567" s="385"/>
    </row>
    <row r="568" spans="1:7" ht="14.25">
      <c r="A568" s="543" t="s">
        <v>279</v>
      </c>
      <c r="B568" s="543"/>
      <c r="C568" s="543"/>
    </row>
    <row r="569" spans="1:7" ht="15" thickBot="1">
      <c r="A569" s="385"/>
      <c r="B569" s="385"/>
      <c r="C569" s="385"/>
    </row>
    <row r="570" spans="1:7" ht="24.75" thickBot="1">
      <c r="A570" s="691" t="s">
        <v>280</v>
      </c>
      <c r="B570" s="692"/>
      <c r="C570" s="692"/>
      <c r="D570" s="693"/>
      <c r="E570" s="411" t="s">
        <v>268</v>
      </c>
      <c r="F570" s="412" t="s">
        <v>269</v>
      </c>
      <c r="G570" s="413"/>
    </row>
    <row r="571" spans="1:7" ht="14.25" customHeight="1" thickBot="1">
      <c r="A571" s="675" t="s">
        <v>281</v>
      </c>
      <c r="B571" s="676"/>
      <c r="C571" s="676"/>
      <c r="D571" s="677"/>
      <c r="E571" s="414">
        <f>SUM(E572:E579)</f>
        <v>124217.33</v>
      </c>
      <c r="F571" s="414">
        <f>SUM(F572:F579)</f>
        <v>71104.36</v>
      </c>
      <c r="G571" s="415"/>
    </row>
    <row r="572" spans="1:7">
      <c r="A572" s="669" t="s">
        <v>282</v>
      </c>
      <c r="B572" s="670"/>
      <c r="C572" s="670"/>
      <c r="D572" s="671"/>
      <c r="E572" s="416">
        <v>124217.33</v>
      </c>
      <c r="F572" s="417">
        <v>71104.36</v>
      </c>
      <c r="G572" s="164"/>
    </row>
    <row r="573" spans="1:7">
      <c r="A573" s="663" t="s">
        <v>283</v>
      </c>
      <c r="B573" s="664"/>
      <c r="C573" s="664"/>
      <c r="D573" s="665"/>
      <c r="E573" s="418"/>
      <c r="F573" s="419"/>
      <c r="G573" s="164"/>
    </row>
    <row r="574" spans="1:7">
      <c r="A574" s="663" t="s">
        <v>284</v>
      </c>
      <c r="B574" s="664"/>
      <c r="C574" s="664"/>
      <c r="D574" s="665"/>
      <c r="E574" s="418"/>
      <c r="F574" s="419"/>
      <c r="G574" s="164"/>
    </row>
    <row r="575" spans="1:7">
      <c r="A575" s="684" t="s">
        <v>285</v>
      </c>
      <c r="B575" s="685"/>
      <c r="C575" s="685"/>
      <c r="D575" s="686"/>
      <c r="E575" s="418"/>
      <c r="F575" s="419"/>
      <c r="G575" s="164"/>
    </row>
    <row r="576" spans="1:7">
      <c r="A576" s="663" t="s">
        <v>286</v>
      </c>
      <c r="B576" s="664"/>
      <c r="C576" s="664"/>
      <c r="D576" s="665"/>
      <c r="E576" s="418"/>
      <c r="F576" s="419"/>
      <c r="G576" s="164"/>
    </row>
    <row r="577" spans="1:7">
      <c r="A577" s="666" t="s">
        <v>287</v>
      </c>
      <c r="B577" s="667"/>
      <c r="C577" s="667"/>
      <c r="D577" s="668"/>
      <c r="E577" s="418"/>
      <c r="F577" s="419"/>
      <c r="G577" s="164"/>
    </row>
    <row r="578" spans="1:7">
      <c r="A578" s="666" t="s">
        <v>288</v>
      </c>
      <c r="B578" s="667"/>
      <c r="C578" s="667"/>
      <c r="D578" s="668"/>
      <c r="E578" s="418"/>
      <c r="F578" s="419"/>
      <c r="G578" s="164"/>
    </row>
    <row r="579" spans="1:7" ht="14.25" thickBot="1">
      <c r="A579" s="672" t="s">
        <v>289</v>
      </c>
      <c r="B579" s="673"/>
      <c r="C579" s="673"/>
      <c r="D579" s="674"/>
      <c r="E579" s="420"/>
      <c r="F579" s="421"/>
      <c r="G579" s="164"/>
    </row>
    <row r="580" spans="1:7" ht="14.25" thickBot="1">
      <c r="A580" s="675" t="s">
        <v>290</v>
      </c>
      <c r="B580" s="676"/>
      <c r="C580" s="676"/>
      <c r="D580" s="677"/>
      <c r="E580" s="422">
        <v>-1251.54</v>
      </c>
      <c r="F580" s="423">
        <v>3074.39</v>
      </c>
      <c r="G580" s="424"/>
    </row>
    <row r="581" spans="1:7" ht="14.25" thickBot="1">
      <c r="A581" s="678" t="s">
        <v>291</v>
      </c>
      <c r="B581" s="679"/>
      <c r="C581" s="679"/>
      <c r="D581" s="680"/>
      <c r="E581" s="425"/>
      <c r="F581" s="426"/>
      <c r="G581" s="424"/>
    </row>
    <row r="582" spans="1:7" ht="14.25" thickBot="1">
      <c r="A582" s="678" t="s">
        <v>292</v>
      </c>
      <c r="B582" s="679"/>
      <c r="C582" s="679"/>
      <c r="D582" s="680"/>
      <c r="E582" s="422"/>
      <c r="F582" s="423"/>
      <c r="G582" s="424"/>
    </row>
    <row r="583" spans="1:7" ht="14.25" thickBot="1">
      <c r="A583" s="681" t="s">
        <v>293</v>
      </c>
      <c r="B583" s="682"/>
      <c r="C583" s="682"/>
      <c r="D583" s="683"/>
      <c r="E583" s="422"/>
      <c r="F583" s="423"/>
      <c r="G583" s="424"/>
    </row>
    <row r="584" spans="1:7" ht="14.25" thickBot="1">
      <c r="A584" s="681" t="s">
        <v>294</v>
      </c>
      <c r="B584" s="682"/>
      <c r="C584" s="682"/>
      <c r="D584" s="683"/>
      <c r="E584" s="414">
        <f>E585+E593+E596+E599</f>
        <v>251</v>
      </c>
      <c r="F584" s="414">
        <f>SUM(F585+F593+F596+F599)</f>
        <v>6657</v>
      </c>
      <c r="G584" s="415"/>
    </row>
    <row r="585" spans="1:7">
      <c r="A585" s="669" t="s">
        <v>295</v>
      </c>
      <c r="B585" s="670"/>
      <c r="C585" s="670"/>
      <c r="D585" s="671"/>
      <c r="E585" s="427">
        <f>SUM(E586:E592)</f>
        <v>0</v>
      </c>
      <c r="F585" s="427">
        <f>SUM(F586:F592)</f>
        <v>0</v>
      </c>
      <c r="G585" s="428"/>
    </row>
    <row r="586" spans="1:7">
      <c r="A586" s="660" t="s">
        <v>296</v>
      </c>
      <c r="B586" s="661"/>
      <c r="C586" s="661"/>
      <c r="D586" s="662"/>
      <c r="E586" s="429"/>
      <c r="F586" s="430"/>
      <c r="G586" s="431"/>
    </row>
    <row r="587" spans="1:7">
      <c r="A587" s="660" t="s">
        <v>297</v>
      </c>
      <c r="B587" s="661"/>
      <c r="C587" s="661"/>
      <c r="D587" s="662"/>
      <c r="E587" s="429"/>
      <c r="F587" s="430"/>
      <c r="G587" s="431"/>
    </row>
    <row r="588" spans="1:7">
      <c r="A588" s="660" t="s">
        <v>298</v>
      </c>
      <c r="B588" s="661"/>
      <c r="C588" s="661"/>
      <c r="D588" s="662"/>
      <c r="E588" s="429"/>
      <c r="F588" s="430"/>
      <c r="G588" s="431"/>
    </row>
    <row r="589" spans="1:7">
      <c r="A589" s="660" t="s">
        <v>299</v>
      </c>
      <c r="B589" s="661"/>
      <c r="C589" s="661"/>
      <c r="D589" s="662"/>
      <c r="E589" s="429"/>
      <c r="F589" s="430"/>
      <c r="G589" s="431"/>
    </row>
    <row r="590" spans="1:7">
      <c r="A590" s="660" t="s">
        <v>300</v>
      </c>
      <c r="B590" s="661"/>
      <c r="C590" s="661"/>
      <c r="D590" s="662"/>
      <c r="E590" s="429"/>
      <c r="F590" s="430"/>
      <c r="G590" s="431"/>
    </row>
    <row r="591" spans="1:7">
      <c r="A591" s="660" t="s">
        <v>301</v>
      </c>
      <c r="B591" s="661"/>
      <c r="C591" s="661"/>
      <c r="D591" s="662"/>
      <c r="E591" s="429"/>
      <c r="F591" s="430"/>
      <c r="G591" s="431"/>
    </row>
    <row r="592" spans="1:7">
      <c r="A592" s="660" t="s">
        <v>302</v>
      </c>
      <c r="B592" s="661"/>
      <c r="C592" s="661"/>
      <c r="D592" s="662"/>
      <c r="E592" s="429"/>
      <c r="F592" s="430"/>
      <c r="G592" s="431"/>
    </row>
    <row r="593" spans="1:7">
      <c r="A593" s="666" t="s">
        <v>303</v>
      </c>
      <c r="B593" s="667"/>
      <c r="C593" s="667"/>
      <c r="D593" s="668"/>
      <c r="E593" s="432">
        <f>SUM(E594:E595)</f>
        <v>0</v>
      </c>
      <c r="F593" s="432">
        <f>SUM(F594:F595)</f>
        <v>0</v>
      </c>
      <c r="G593" s="428"/>
    </row>
    <row r="594" spans="1:7">
      <c r="A594" s="660" t="s">
        <v>304</v>
      </c>
      <c r="B594" s="661"/>
      <c r="C594" s="661"/>
      <c r="D594" s="662"/>
      <c r="E594" s="429"/>
      <c r="F594" s="430"/>
      <c r="G594" s="431"/>
    </row>
    <row r="595" spans="1:7">
      <c r="A595" s="660" t="s">
        <v>305</v>
      </c>
      <c r="B595" s="661"/>
      <c r="C595" s="661"/>
      <c r="D595" s="662"/>
      <c r="E595" s="429"/>
      <c r="F595" s="430"/>
      <c r="G595" s="431"/>
    </row>
    <row r="596" spans="1:7">
      <c r="A596" s="663" t="s">
        <v>306</v>
      </c>
      <c r="B596" s="664"/>
      <c r="C596" s="664"/>
      <c r="D596" s="665"/>
      <c r="E596" s="432">
        <f>SUM(E597:E598)</f>
        <v>0</v>
      </c>
      <c r="F596" s="432">
        <f>SUM(F597:F598)</f>
        <v>0</v>
      </c>
      <c r="G596" s="428"/>
    </row>
    <row r="597" spans="1:7">
      <c r="A597" s="660" t="s">
        <v>307</v>
      </c>
      <c r="B597" s="661"/>
      <c r="C597" s="661"/>
      <c r="D597" s="662"/>
      <c r="E597" s="429"/>
      <c r="F597" s="430"/>
      <c r="G597" s="431"/>
    </row>
    <row r="598" spans="1:7">
      <c r="A598" s="660" t="s">
        <v>308</v>
      </c>
      <c r="B598" s="661"/>
      <c r="C598" s="661"/>
      <c r="D598" s="662"/>
      <c r="E598" s="429"/>
      <c r="F598" s="430"/>
      <c r="G598" s="431"/>
    </row>
    <row r="599" spans="1:7">
      <c r="A599" s="663" t="s">
        <v>309</v>
      </c>
      <c r="B599" s="664"/>
      <c r="C599" s="664"/>
      <c r="D599" s="665"/>
      <c r="E599" s="432">
        <f>SUM(E600:E613)</f>
        <v>251</v>
      </c>
      <c r="F599" s="432">
        <f>SUM(F600:F613)</f>
        <v>6657</v>
      </c>
      <c r="G599" s="428"/>
    </row>
    <row r="600" spans="1:7">
      <c r="A600" s="660" t="s">
        <v>310</v>
      </c>
      <c r="B600" s="661"/>
      <c r="C600" s="661"/>
      <c r="D600" s="662"/>
      <c r="E600" s="418"/>
      <c r="F600" s="419"/>
      <c r="G600" s="164"/>
    </row>
    <row r="601" spans="1:7">
      <c r="A601" s="660" t="s">
        <v>311</v>
      </c>
      <c r="B601" s="661"/>
      <c r="C601" s="661"/>
      <c r="D601" s="662"/>
      <c r="E601" s="418"/>
      <c r="F601" s="419"/>
      <c r="G601" s="164"/>
    </row>
    <row r="602" spans="1:7">
      <c r="A602" s="660" t="s">
        <v>312</v>
      </c>
      <c r="B602" s="661"/>
      <c r="C602" s="661"/>
      <c r="D602" s="662"/>
      <c r="E602" s="433"/>
      <c r="F602" s="434">
        <v>6560</v>
      </c>
      <c r="G602" s="164"/>
    </row>
    <row r="603" spans="1:7">
      <c r="A603" s="660" t="s">
        <v>313</v>
      </c>
      <c r="B603" s="661"/>
      <c r="C603" s="661"/>
      <c r="D603" s="662"/>
      <c r="E603" s="418"/>
      <c r="F603" s="419"/>
      <c r="G603" s="164"/>
    </row>
    <row r="604" spans="1:7">
      <c r="A604" s="660" t="s">
        <v>314</v>
      </c>
      <c r="B604" s="661"/>
      <c r="C604" s="661"/>
      <c r="D604" s="662"/>
      <c r="E604" s="418"/>
      <c r="F604" s="419"/>
      <c r="G604" s="164"/>
    </row>
    <row r="605" spans="1:7">
      <c r="A605" s="660" t="s">
        <v>315</v>
      </c>
      <c r="B605" s="661"/>
      <c r="C605" s="661"/>
      <c r="D605" s="662"/>
      <c r="E605" s="418"/>
      <c r="F605" s="419"/>
      <c r="G605" s="164"/>
    </row>
    <row r="606" spans="1:7">
      <c r="A606" s="660" t="s">
        <v>316</v>
      </c>
      <c r="B606" s="661"/>
      <c r="C606" s="661"/>
      <c r="D606" s="662"/>
      <c r="E606" s="418"/>
      <c r="F606" s="419"/>
      <c r="G606" s="164"/>
    </row>
    <row r="607" spans="1:7">
      <c r="A607" s="660" t="s">
        <v>317</v>
      </c>
      <c r="B607" s="661"/>
      <c r="C607" s="661"/>
      <c r="D607" s="662"/>
      <c r="E607" s="418"/>
      <c r="F607" s="419"/>
      <c r="G607" s="164"/>
    </row>
    <row r="608" spans="1:7">
      <c r="A608" s="660" t="s">
        <v>318</v>
      </c>
      <c r="B608" s="661"/>
      <c r="C608" s="661"/>
      <c r="D608" s="662"/>
      <c r="E608" s="418"/>
      <c r="F608" s="419"/>
      <c r="G608" s="164"/>
    </row>
    <row r="609" spans="1:7">
      <c r="A609" s="648" t="s">
        <v>319</v>
      </c>
      <c r="B609" s="649"/>
      <c r="C609" s="649"/>
      <c r="D609" s="650"/>
      <c r="E609" s="418"/>
      <c r="F609" s="419"/>
      <c r="G609" s="164"/>
    </row>
    <row r="610" spans="1:7">
      <c r="A610" s="648" t="s">
        <v>320</v>
      </c>
      <c r="B610" s="649"/>
      <c r="C610" s="649"/>
      <c r="D610" s="650"/>
      <c r="E610" s="418"/>
      <c r="F610" s="419"/>
      <c r="G610" s="164"/>
    </row>
    <row r="611" spans="1:7">
      <c r="A611" s="648" t="s">
        <v>321</v>
      </c>
      <c r="B611" s="649"/>
      <c r="C611" s="649"/>
      <c r="D611" s="650"/>
      <c r="E611" s="418"/>
      <c r="F611" s="419"/>
      <c r="G611" s="164"/>
    </row>
    <row r="612" spans="1:7">
      <c r="A612" s="651" t="s">
        <v>322</v>
      </c>
      <c r="B612" s="652"/>
      <c r="C612" s="652"/>
      <c r="D612" s="653"/>
      <c r="E612" s="418"/>
      <c r="F612" s="419"/>
      <c r="G612" s="164"/>
    </row>
    <row r="613" spans="1:7" ht="14.25" thickBot="1">
      <c r="A613" s="654" t="s">
        <v>323</v>
      </c>
      <c r="B613" s="655"/>
      <c r="C613" s="655"/>
      <c r="D613" s="656"/>
      <c r="E613" s="418">
        <v>251</v>
      </c>
      <c r="F613" s="419">
        <v>97</v>
      </c>
      <c r="G613" s="164"/>
    </row>
    <row r="614" spans="1:7" ht="14.25" thickBot="1">
      <c r="A614" s="657" t="s">
        <v>324</v>
      </c>
      <c r="B614" s="658"/>
      <c r="C614" s="658"/>
      <c r="D614" s="659"/>
      <c r="E614" s="435">
        <f>SUM(E571+E580+E581+E582+E583+E584)</f>
        <v>123216.79000000001</v>
      </c>
      <c r="F614" s="435">
        <f>SUM(F571+F580+F581+F582+F583+F584)</f>
        <v>80835.75</v>
      </c>
      <c r="G614" s="415"/>
    </row>
    <row r="615" spans="1:7">
      <c r="A615" s="436"/>
      <c r="B615" s="436"/>
      <c r="C615" s="436"/>
      <c r="D615" s="436"/>
      <c r="E615" s="437"/>
      <c r="F615" s="437"/>
      <c r="G615" s="415"/>
    </row>
    <row r="616" spans="1:7">
      <c r="A616" s="613" t="s">
        <v>325</v>
      </c>
      <c r="B616" s="614"/>
      <c r="C616" s="614"/>
      <c r="D616" s="614"/>
    </row>
    <row r="617" spans="1:7" ht="15.75" thickBot="1">
      <c r="A617" s="385"/>
      <c r="B617" s="385"/>
      <c r="C617" s="208"/>
    </row>
    <row r="618" spans="1:7" ht="15.75">
      <c r="A618" s="639" t="s">
        <v>326</v>
      </c>
      <c r="B618" s="640"/>
      <c r="C618" s="641" t="s">
        <v>268</v>
      </c>
      <c r="D618" s="641" t="s">
        <v>269</v>
      </c>
    </row>
    <row r="619" spans="1:7" ht="15.75" thickBot="1">
      <c r="A619" s="644"/>
      <c r="B619" s="645"/>
      <c r="C619" s="642"/>
      <c r="D619" s="643"/>
    </row>
    <row r="620" spans="1:7">
      <c r="A620" s="646" t="s">
        <v>327</v>
      </c>
      <c r="B620" s="647"/>
      <c r="C620" s="399">
        <v>146054.01</v>
      </c>
      <c r="D620" s="400">
        <v>477785.1</v>
      </c>
    </row>
    <row r="621" spans="1:7">
      <c r="A621" s="633" t="s">
        <v>328</v>
      </c>
      <c r="B621" s="634"/>
      <c r="C621" s="394"/>
      <c r="D621" s="395"/>
    </row>
    <row r="622" spans="1:7">
      <c r="A622" s="635" t="s">
        <v>329</v>
      </c>
      <c r="B622" s="636"/>
      <c r="C622" s="394">
        <v>311381.42</v>
      </c>
      <c r="D622" s="395">
        <v>308795.36</v>
      </c>
    </row>
    <row r="623" spans="1:7">
      <c r="A623" s="626" t="s">
        <v>330</v>
      </c>
      <c r="B623" s="627"/>
      <c r="C623" s="394"/>
      <c r="D623" s="395"/>
    </row>
    <row r="624" spans="1:7">
      <c r="A624" s="637" t="s">
        <v>331</v>
      </c>
      <c r="B624" s="638"/>
      <c r="C624" s="394"/>
      <c r="D624" s="395"/>
    </row>
    <row r="625" spans="1:6">
      <c r="A625" s="637" t="s">
        <v>332</v>
      </c>
      <c r="B625" s="638"/>
      <c r="C625" s="394">
        <v>3932.15</v>
      </c>
      <c r="D625" s="395">
        <v>3953.13</v>
      </c>
    </row>
    <row r="626" spans="1:6">
      <c r="A626" s="637" t="s">
        <v>333</v>
      </c>
      <c r="B626" s="638"/>
      <c r="C626" s="394"/>
      <c r="D626" s="395"/>
    </row>
    <row r="627" spans="1:6" ht="21.75" customHeight="1">
      <c r="A627" s="624" t="s">
        <v>334</v>
      </c>
      <c r="B627" s="625"/>
      <c r="C627" s="394"/>
      <c r="D627" s="395"/>
    </row>
    <row r="628" spans="1:6">
      <c r="A628" s="626" t="s">
        <v>335</v>
      </c>
      <c r="B628" s="627"/>
      <c r="C628" s="438">
        <v>0</v>
      </c>
      <c r="D628" s="395">
        <v>0</v>
      </c>
    </row>
    <row r="629" spans="1:6" ht="14.25" thickBot="1">
      <c r="A629" s="628" t="s">
        <v>17</v>
      </c>
      <c r="B629" s="629"/>
      <c r="C629" s="439">
        <v>0</v>
      </c>
      <c r="D629" s="440">
        <v>0</v>
      </c>
    </row>
    <row r="630" spans="1:6" ht="16.5" thickBot="1">
      <c r="A630" s="540" t="s">
        <v>91</v>
      </c>
      <c r="B630" s="542"/>
      <c r="C630" s="441">
        <f>SUM(C620:C629)</f>
        <v>461367.58</v>
      </c>
      <c r="D630" s="441">
        <f>SUM(D620:D629)</f>
        <v>790533.59</v>
      </c>
    </row>
    <row r="634" spans="1:6" ht="14.25">
      <c r="A634" s="543" t="s">
        <v>336</v>
      </c>
      <c r="B634" s="543"/>
      <c r="C634" s="543"/>
    </row>
    <row r="635" spans="1:6" ht="15" thickBot="1">
      <c r="A635" s="385"/>
      <c r="B635" s="385"/>
      <c r="C635" s="385"/>
    </row>
    <row r="636" spans="1:6" ht="26.25" thickBot="1">
      <c r="A636" s="630" t="s">
        <v>337</v>
      </c>
      <c r="B636" s="631"/>
      <c r="C636" s="631"/>
      <c r="D636" s="632"/>
      <c r="E636" s="388" t="s">
        <v>268</v>
      </c>
      <c r="F636" s="210" t="s">
        <v>269</v>
      </c>
    </row>
    <row r="637" spans="1:6" ht="14.25" thickBot="1">
      <c r="A637" s="531" t="s">
        <v>338</v>
      </c>
      <c r="B637" s="532"/>
      <c r="C637" s="532"/>
      <c r="D637" s="533"/>
      <c r="E637" s="442">
        <f>E638+E639+E640</f>
        <v>0</v>
      </c>
      <c r="F637" s="442">
        <f>F638+F639+F640</f>
        <v>0</v>
      </c>
    </row>
    <row r="638" spans="1:6">
      <c r="A638" s="615" t="s">
        <v>339</v>
      </c>
      <c r="B638" s="616"/>
      <c r="C638" s="616"/>
      <c r="D638" s="617"/>
      <c r="E638" s="443"/>
      <c r="F638" s="444"/>
    </row>
    <row r="639" spans="1:6">
      <c r="A639" s="514" t="s">
        <v>340</v>
      </c>
      <c r="B639" s="515"/>
      <c r="C639" s="515"/>
      <c r="D639" s="516"/>
      <c r="E639" s="445"/>
      <c r="F639" s="446"/>
    </row>
    <row r="640" spans="1:6" ht="14.25" thickBot="1">
      <c r="A640" s="607" t="s">
        <v>341</v>
      </c>
      <c r="B640" s="608"/>
      <c r="C640" s="608"/>
      <c r="D640" s="609"/>
      <c r="E640" s="447"/>
      <c r="F640" s="448"/>
    </row>
    <row r="641" spans="1:6" ht="14.25" thickBot="1">
      <c r="A641" s="618" t="s">
        <v>342</v>
      </c>
      <c r="B641" s="619"/>
      <c r="C641" s="619"/>
      <c r="D641" s="620"/>
      <c r="E641" s="442">
        <v>0</v>
      </c>
      <c r="F641" s="449">
        <v>0</v>
      </c>
    </row>
    <row r="642" spans="1:6" ht="14.25" thickBot="1">
      <c r="A642" s="621" t="s">
        <v>343</v>
      </c>
      <c r="B642" s="622"/>
      <c r="C642" s="622"/>
      <c r="D642" s="623"/>
      <c r="E642" s="450">
        <f>SUM(E643:E652)</f>
        <v>5140.1100000000006</v>
      </c>
      <c r="F642" s="450">
        <f>SUM(F643:F652)</f>
        <v>2537.19</v>
      </c>
    </row>
    <row r="643" spans="1:6">
      <c r="A643" s="534" t="s">
        <v>344</v>
      </c>
      <c r="B643" s="535"/>
      <c r="C643" s="535"/>
      <c r="D643" s="536"/>
      <c r="E643" s="451"/>
      <c r="F643" s="451"/>
    </row>
    <row r="644" spans="1:6">
      <c r="A644" s="537" t="s">
        <v>345</v>
      </c>
      <c r="B644" s="538"/>
      <c r="C644" s="538"/>
      <c r="D644" s="539"/>
      <c r="E644" s="452"/>
      <c r="F644" s="452"/>
    </row>
    <row r="645" spans="1:6">
      <c r="A645" s="537" t="s">
        <v>346</v>
      </c>
      <c r="B645" s="538"/>
      <c r="C645" s="538"/>
      <c r="D645" s="539"/>
      <c r="E645" s="445"/>
      <c r="F645" s="445"/>
    </row>
    <row r="646" spans="1:6">
      <c r="A646" s="537" t="s">
        <v>347</v>
      </c>
      <c r="B646" s="538"/>
      <c r="C646" s="538"/>
      <c r="D646" s="539"/>
      <c r="E646" s="445"/>
      <c r="F646" s="446"/>
    </row>
    <row r="647" spans="1:6">
      <c r="A647" s="537" t="s">
        <v>348</v>
      </c>
      <c r="B647" s="538"/>
      <c r="C647" s="538"/>
      <c r="D647" s="539"/>
      <c r="E647" s="445"/>
      <c r="F647" s="446"/>
    </row>
    <row r="648" spans="1:6">
      <c r="A648" s="537" t="s">
        <v>349</v>
      </c>
      <c r="B648" s="538"/>
      <c r="C648" s="538"/>
      <c r="D648" s="539"/>
      <c r="E648" s="453">
        <v>1228.02</v>
      </c>
      <c r="F648" s="454"/>
    </row>
    <row r="649" spans="1:6">
      <c r="A649" s="537" t="s">
        <v>350</v>
      </c>
      <c r="B649" s="538"/>
      <c r="C649" s="538"/>
      <c r="D649" s="539"/>
      <c r="E649" s="453"/>
      <c r="F649" s="454"/>
    </row>
    <row r="650" spans="1:6">
      <c r="A650" s="514" t="s">
        <v>351</v>
      </c>
      <c r="B650" s="515"/>
      <c r="C650" s="515"/>
      <c r="D650" s="516"/>
      <c r="E650" s="445"/>
      <c r="F650" s="446"/>
    </row>
    <row r="651" spans="1:6">
      <c r="A651" s="514" t="s">
        <v>352</v>
      </c>
      <c r="B651" s="515"/>
      <c r="C651" s="515"/>
      <c r="D651" s="516"/>
      <c r="E651" s="453"/>
      <c r="F651" s="454"/>
    </row>
    <row r="652" spans="1:6" ht="14.25" thickBot="1">
      <c r="A652" s="607" t="s">
        <v>353</v>
      </c>
      <c r="B652" s="608"/>
      <c r="C652" s="608"/>
      <c r="D652" s="609"/>
      <c r="E652" s="453">
        <v>3912.09</v>
      </c>
      <c r="F652" s="454">
        <v>2537.19</v>
      </c>
    </row>
    <row r="653" spans="1:6" ht="14.25" thickBot="1">
      <c r="A653" s="610" t="s">
        <v>91</v>
      </c>
      <c r="B653" s="611"/>
      <c r="C653" s="611"/>
      <c r="D653" s="612"/>
      <c r="E653" s="262">
        <f>SUM(E637+E641+E642)</f>
        <v>5140.1100000000006</v>
      </c>
      <c r="F653" s="262">
        <f>SUM(F637+F641+F642)</f>
        <v>2537.19</v>
      </c>
    </row>
    <row r="664" spans="1:6">
      <c r="A664" s="613" t="s">
        <v>354</v>
      </c>
      <c r="B664" s="614"/>
      <c r="C664" s="614"/>
      <c r="D664" s="614"/>
    </row>
    <row r="665" spans="1:6" ht="15.75" thickBot="1">
      <c r="A665" s="385"/>
      <c r="B665" s="385"/>
      <c r="C665" s="208"/>
      <c r="D665" s="208"/>
    </row>
    <row r="666" spans="1:6" ht="26.25" thickBot="1">
      <c r="A666" s="544" t="s">
        <v>355</v>
      </c>
      <c r="B666" s="545"/>
      <c r="C666" s="545"/>
      <c r="D666" s="546"/>
      <c r="E666" s="388" t="s">
        <v>268</v>
      </c>
      <c r="F666" s="210" t="s">
        <v>269</v>
      </c>
    </row>
    <row r="667" spans="1:6" ht="30.75" customHeight="1" thickBot="1">
      <c r="A667" s="598" t="s">
        <v>356</v>
      </c>
      <c r="B667" s="599"/>
      <c r="C667" s="599"/>
      <c r="D667" s="600"/>
      <c r="E667" s="455"/>
      <c r="F667" s="455"/>
    </row>
    <row r="668" spans="1:6" ht="14.25" thickBot="1">
      <c r="A668" s="531" t="s">
        <v>357</v>
      </c>
      <c r="B668" s="532"/>
      <c r="C668" s="532"/>
      <c r="D668" s="533"/>
      <c r="E668" s="390">
        <f>SUM(E669+E670+E675)</f>
        <v>698.25</v>
      </c>
      <c r="F668" s="390">
        <f>SUM(F669+F670+F675)</f>
        <v>284.16000000000003</v>
      </c>
    </row>
    <row r="669" spans="1:6">
      <c r="A669" s="601" t="s">
        <v>358</v>
      </c>
      <c r="B669" s="602"/>
      <c r="C669" s="602"/>
      <c r="D669" s="603"/>
      <c r="E669" s="290"/>
      <c r="F669" s="290"/>
    </row>
    <row r="670" spans="1:6">
      <c r="A670" s="604" t="s">
        <v>359</v>
      </c>
      <c r="B670" s="605"/>
      <c r="C670" s="605"/>
      <c r="D670" s="606"/>
      <c r="E670" s="456">
        <f>SUM(E672:E674)</f>
        <v>0</v>
      </c>
      <c r="F670" s="456">
        <f>SUM(F672:F674)</f>
        <v>0</v>
      </c>
    </row>
    <row r="671" spans="1:6">
      <c r="A671" s="592" t="s">
        <v>360</v>
      </c>
      <c r="B671" s="593"/>
      <c r="C671" s="593"/>
      <c r="D671" s="594"/>
      <c r="E671" s="457"/>
      <c r="F671" s="457"/>
    </row>
    <row r="672" spans="1:6">
      <c r="A672" s="592" t="s">
        <v>361</v>
      </c>
      <c r="B672" s="593"/>
      <c r="C672" s="593"/>
      <c r="D672" s="594"/>
      <c r="E672" s="457"/>
      <c r="F672" s="457"/>
    </row>
    <row r="673" spans="1:6">
      <c r="A673" s="592" t="s">
        <v>362</v>
      </c>
      <c r="B673" s="593"/>
      <c r="C673" s="593"/>
      <c r="D673" s="594"/>
      <c r="E673" s="394"/>
      <c r="F673" s="394"/>
    </row>
    <row r="674" spans="1:6">
      <c r="A674" s="592" t="s">
        <v>363</v>
      </c>
      <c r="B674" s="593"/>
      <c r="C674" s="593"/>
      <c r="D674" s="594"/>
      <c r="E674" s="394"/>
      <c r="F674" s="394"/>
    </row>
    <row r="675" spans="1:6">
      <c r="A675" s="595" t="s">
        <v>364</v>
      </c>
      <c r="B675" s="596"/>
      <c r="C675" s="596"/>
      <c r="D675" s="597"/>
      <c r="E675" s="456">
        <f>SUM(E676:E680)</f>
        <v>698.25</v>
      </c>
      <c r="F675" s="456">
        <f>SUM(F676:F680)</f>
        <v>284.16000000000003</v>
      </c>
    </row>
    <row r="676" spans="1:6">
      <c r="A676" s="592" t="s">
        <v>365</v>
      </c>
      <c r="B676" s="593"/>
      <c r="C676" s="593"/>
      <c r="D676" s="594"/>
      <c r="E676" s="394"/>
      <c r="F676" s="394"/>
    </row>
    <row r="677" spans="1:6">
      <c r="A677" s="592" t="s">
        <v>366</v>
      </c>
      <c r="B677" s="593"/>
      <c r="C677" s="593"/>
      <c r="D677" s="594"/>
      <c r="E677" s="394"/>
      <c r="F677" s="394"/>
    </row>
    <row r="678" spans="1:6">
      <c r="A678" s="577" t="s">
        <v>367</v>
      </c>
      <c r="B678" s="578"/>
      <c r="C678" s="578"/>
      <c r="D678" s="579"/>
      <c r="E678" s="394"/>
      <c r="F678" s="394"/>
    </row>
    <row r="679" spans="1:6">
      <c r="A679" s="577" t="s">
        <v>368</v>
      </c>
      <c r="B679" s="578"/>
      <c r="C679" s="578"/>
      <c r="D679" s="579"/>
      <c r="E679" s="394"/>
      <c r="F679" s="394"/>
    </row>
    <row r="680" spans="1:6" ht="14.25" thickBot="1">
      <c r="A680" s="580" t="s">
        <v>369</v>
      </c>
      <c r="B680" s="581"/>
      <c r="C680" s="581"/>
      <c r="D680" s="582"/>
      <c r="E680" s="397">
        <v>698.25</v>
      </c>
      <c r="F680" s="397">
        <v>284.16000000000003</v>
      </c>
    </row>
    <row r="681" spans="1:6" ht="14.25" thickBot="1">
      <c r="A681" s="583" t="s">
        <v>370</v>
      </c>
      <c r="B681" s="584"/>
      <c r="C681" s="584"/>
      <c r="D681" s="585"/>
      <c r="E681" s="458">
        <f>SUM(E667+E668)</f>
        <v>698.25</v>
      </c>
      <c r="F681" s="458">
        <f>SUM(F667+F668)</f>
        <v>284.16000000000003</v>
      </c>
    </row>
    <row r="685" spans="1:6" ht="14.25">
      <c r="A685" s="34" t="s">
        <v>371</v>
      </c>
      <c r="B685" s="2"/>
      <c r="C685" s="2"/>
    </row>
    <row r="686" spans="1:6" ht="14.25" thickBot="1">
      <c r="A686"/>
      <c r="B686"/>
      <c r="C686"/>
    </row>
    <row r="687" spans="1:6" ht="32.25" thickBot="1">
      <c r="A687" s="586"/>
      <c r="B687" s="587"/>
      <c r="C687" s="587"/>
      <c r="D687" s="588"/>
      <c r="E687" s="347" t="s">
        <v>268</v>
      </c>
      <c r="F687" s="459" t="s">
        <v>269</v>
      </c>
    </row>
    <row r="688" spans="1:6" ht="14.25" thickBot="1">
      <c r="A688" s="589" t="s">
        <v>372</v>
      </c>
      <c r="B688" s="590"/>
      <c r="C688" s="590"/>
      <c r="D688" s="591"/>
      <c r="E688" s="390">
        <f>SUM(E689:E690)</f>
        <v>0</v>
      </c>
      <c r="F688" s="390">
        <f>SUM(F689:F690)</f>
        <v>0</v>
      </c>
    </row>
    <row r="689" spans="1:6">
      <c r="A689" s="562" t="s">
        <v>373</v>
      </c>
      <c r="B689" s="563"/>
      <c r="C689" s="563"/>
      <c r="D689" s="564"/>
      <c r="E689" s="392"/>
      <c r="F689" s="460"/>
    </row>
    <row r="690" spans="1:6" ht="14.25" thickBot="1">
      <c r="A690" s="565" t="s">
        <v>374</v>
      </c>
      <c r="B690" s="566"/>
      <c r="C690" s="566"/>
      <c r="D690" s="567"/>
      <c r="E690" s="405"/>
      <c r="F690" s="461"/>
    </row>
    <row r="691" spans="1:6" ht="14.25" thickBot="1">
      <c r="A691" s="568" t="s">
        <v>375</v>
      </c>
      <c r="B691" s="569"/>
      <c r="C691" s="569"/>
      <c r="D691" s="570"/>
      <c r="E691" s="390">
        <f>SUM(E692:E693)</f>
        <v>361.07</v>
      </c>
      <c r="F691" s="390">
        <f>SUM(F692:F693)</f>
        <v>258.5</v>
      </c>
    </row>
    <row r="692" spans="1:6" ht="22.5" customHeight="1">
      <c r="A692" s="571" t="s">
        <v>376</v>
      </c>
      <c r="B692" s="572"/>
      <c r="C692" s="572"/>
      <c r="D692" s="573"/>
      <c r="E692" s="399">
        <v>279.95</v>
      </c>
      <c r="F692" s="400">
        <v>234.21</v>
      </c>
    </row>
    <row r="693" spans="1:6" ht="15.75" customHeight="1" thickBot="1">
      <c r="A693" s="574" t="s">
        <v>377</v>
      </c>
      <c r="B693" s="575"/>
      <c r="C693" s="575"/>
      <c r="D693" s="576"/>
      <c r="E693" s="439">
        <v>81.12</v>
      </c>
      <c r="F693" s="440">
        <v>24.29</v>
      </c>
    </row>
    <row r="694" spans="1:6" ht="14.25" thickBot="1">
      <c r="A694" s="568" t="s">
        <v>378</v>
      </c>
      <c r="B694" s="569"/>
      <c r="C694" s="569"/>
      <c r="D694" s="570"/>
      <c r="E694" s="390">
        <f>SUM(E695:E700)</f>
        <v>182.74</v>
      </c>
      <c r="F694" s="390">
        <f>SUM(F695:F700)</f>
        <v>0</v>
      </c>
    </row>
    <row r="695" spans="1:6">
      <c r="A695" s="550" t="s">
        <v>379</v>
      </c>
      <c r="B695" s="551"/>
      <c r="C695" s="551"/>
      <c r="D695" s="552"/>
      <c r="E695" s="399"/>
      <c r="F695" s="400"/>
    </row>
    <row r="696" spans="1:6">
      <c r="A696" s="553" t="s">
        <v>380</v>
      </c>
      <c r="B696" s="554"/>
      <c r="C696" s="554"/>
      <c r="D696" s="555"/>
      <c r="E696" s="399">
        <v>182.74</v>
      </c>
      <c r="F696" s="400"/>
    </row>
    <row r="697" spans="1:6">
      <c r="A697" s="556" t="s">
        <v>381</v>
      </c>
      <c r="B697" s="557"/>
      <c r="C697" s="557"/>
      <c r="D697" s="558"/>
      <c r="E697" s="394"/>
      <c r="F697" s="395"/>
    </row>
    <row r="698" spans="1:6">
      <c r="A698" s="556" t="s">
        <v>382</v>
      </c>
      <c r="B698" s="557"/>
      <c r="C698" s="557"/>
      <c r="D698" s="558"/>
      <c r="E698" s="439"/>
      <c r="F698" s="440"/>
    </row>
    <row r="699" spans="1:6">
      <c r="A699" s="556" t="s">
        <v>383</v>
      </c>
      <c r="B699" s="557"/>
      <c r="C699" s="557"/>
      <c r="D699" s="558"/>
      <c r="E699" s="439"/>
      <c r="F699" s="440"/>
    </row>
    <row r="700" spans="1:6" ht="14.25" thickBot="1">
      <c r="A700" s="559" t="s">
        <v>384</v>
      </c>
      <c r="B700" s="560"/>
      <c r="C700" s="560"/>
      <c r="D700" s="561"/>
      <c r="E700" s="439"/>
      <c r="F700" s="440"/>
    </row>
    <row r="701" spans="1:6" ht="16.5" thickBot="1">
      <c r="A701" s="540" t="s">
        <v>91</v>
      </c>
      <c r="B701" s="541"/>
      <c r="C701" s="541"/>
      <c r="D701" s="542"/>
      <c r="E701" s="462">
        <f>SUM(E688+E691+E694)</f>
        <v>543.80999999999995</v>
      </c>
      <c r="F701" s="462">
        <f>SUM(F688+F691+F694)</f>
        <v>258.5</v>
      </c>
    </row>
    <row r="702" spans="1:6" ht="15.75">
      <c r="A702" s="463"/>
      <c r="B702" s="463"/>
      <c r="C702" s="463"/>
      <c r="D702" s="463"/>
      <c r="E702" s="464"/>
      <c r="F702" s="464"/>
    </row>
    <row r="703" spans="1:6">
      <c r="A703" s="343"/>
      <c r="B703" s="343"/>
      <c r="C703" s="343"/>
      <c r="D703" s="343"/>
      <c r="E703" s="343"/>
      <c r="F703" s="343"/>
    </row>
    <row r="704" spans="1:6" ht="15.75">
      <c r="A704" s="465"/>
      <c r="B704" s="465"/>
      <c r="C704" s="465"/>
      <c r="D704" s="465"/>
      <c r="E704" s="466"/>
      <c r="F704" s="466"/>
    </row>
    <row r="705" spans="1:6" ht="15.75">
      <c r="A705" s="463"/>
      <c r="B705" s="463"/>
      <c r="C705" s="463"/>
      <c r="D705" s="463"/>
      <c r="E705" s="464"/>
      <c r="F705" s="464"/>
    </row>
    <row r="706" spans="1:6" ht="15.75">
      <c r="A706" s="463"/>
      <c r="B706" s="463"/>
      <c r="C706" s="463"/>
      <c r="D706" s="463"/>
      <c r="E706" s="464"/>
      <c r="F706" s="464"/>
    </row>
    <row r="709" spans="1:6" ht="14.25">
      <c r="A709" s="543" t="s">
        <v>385</v>
      </c>
      <c r="B709" s="543"/>
      <c r="C709" s="543"/>
    </row>
    <row r="710" spans="1:6" ht="14.25" thickBot="1">
      <c r="A710" s="386"/>
      <c r="B710" s="187"/>
      <c r="C710" s="187"/>
    </row>
    <row r="711" spans="1:6" ht="26.25" thickBot="1">
      <c r="A711" s="544"/>
      <c r="B711" s="545"/>
      <c r="C711" s="545"/>
      <c r="D711" s="546"/>
      <c r="E711" s="388" t="s">
        <v>268</v>
      </c>
      <c r="F711" s="210" t="s">
        <v>269</v>
      </c>
    </row>
    <row r="712" spans="1:6" ht="14.25" thickBot="1">
      <c r="A712" s="531" t="s">
        <v>375</v>
      </c>
      <c r="B712" s="532"/>
      <c r="C712" s="532"/>
      <c r="D712" s="533"/>
      <c r="E712" s="390">
        <f>E713+E714</f>
        <v>0</v>
      </c>
      <c r="F712" s="390">
        <f>F713+F714</f>
        <v>0</v>
      </c>
    </row>
    <row r="713" spans="1:6">
      <c r="A713" s="534" t="s">
        <v>386</v>
      </c>
      <c r="B713" s="535"/>
      <c r="C713" s="535"/>
      <c r="D713" s="536"/>
      <c r="E713" s="392"/>
      <c r="F713" s="460"/>
    </row>
    <row r="714" spans="1:6" ht="14.25" thickBot="1">
      <c r="A714" s="547" t="s">
        <v>387</v>
      </c>
      <c r="B714" s="548"/>
      <c r="C714" s="548"/>
      <c r="D714" s="549"/>
      <c r="E714" s="397"/>
      <c r="F714" s="398"/>
    </row>
    <row r="715" spans="1:6" ht="14.25" thickBot="1">
      <c r="A715" s="531" t="s">
        <v>388</v>
      </c>
      <c r="B715" s="532"/>
      <c r="C715" s="532"/>
      <c r="D715" s="533"/>
      <c r="E715" s="390">
        <f>SUM(E716:E723)</f>
        <v>240.07</v>
      </c>
      <c r="F715" s="390">
        <f>SUM(F716:F723)</f>
        <v>207.02</v>
      </c>
    </row>
    <row r="716" spans="1:6">
      <c r="A716" s="534" t="s">
        <v>389</v>
      </c>
      <c r="B716" s="535"/>
      <c r="C716" s="535"/>
      <c r="D716" s="536"/>
      <c r="E716" s="399"/>
      <c r="F716" s="399"/>
    </row>
    <row r="717" spans="1:6">
      <c r="A717" s="537" t="s">
        <v>390</v>
      </c>
      <c r="B717" s="538"/>
      <c r="C717" s="538"/>
      <c r="D717" s="539"/>
      <c r="E717" s="394"/>
      <c r="F717" s="394"/>
    </row>
    <row r="718" spans="1:6">
      <c r="A718" s="537" t="s">
        <v>391</v>
      </c>
      <c r="B718" s="538"/>
      <c r="C718" s="538"/>
      <c r="D718" s="539"/>
      <c r="E718" s="394"/>
      <c r="F718" s="394"/>
    </row>
    <row r="719" spans="1:6">
      <c r="A719" s="514" t="s">
        <v>392</v>
      </c>
      <c r="B719" s="515"/>
      <c r="C719" s="515"/>
      <c r="D719" s="516"/>
      <c r="E719" s="394"/>
      <c r="F719" s="394"/>
    </row>
    <row r="720" spans="1:6">
      <c r="A720" s="514" t="s">
        <v>393</v>
      </c>
      <c r="B720" s="515"/>
      <c r="C720" s="515"/>
      <c r="D720" s="516"/>
      <c r="E720" s="439">
        <v>240.07</v>
      </c>
      <c r="F720" s="439">
        <v>207.02</v>
      </c>
    </row>
    <row r="721" spans="1:6">
      <c r="A721" s="514" t="s">
        <v>394</v>
      </c>
      <c r="B721" s="515"/>
      <c r="C721" s="515"/>
      <c r="D721" s="516"/>
      <c r="E721" s="439"/>
      <c r="F721" s="439"/>
    </row>
    <row r="722" spans="1:6">
      <c r="A722" s="514" t="s">
        <v>395</v>
      </c>
      <c r="B722" s="515"/>
      <c r="C722" s="515"/>
      <c r="D722" s="516"/>
      <c r="E722" s="439"/>
      <c r="F722" s="439"/>
    </row>
    <row r="723" spans="1:6" ht="14.25" thickBot="1">
      <c r="A723" s="517" t="s">
        <v>141</v>
      </c>
      <c r="B723" s="518"/>
      <c r="C723" s="518"/>
      <c r="D723" s="519"/>
      <c r="E723" s="439"/>
      <c r="F723" s="439"/>
    </row>
    <row r="724" spans="1:6" ht="14.25" thickBot="1">
      <c r="A724" s="520"/>
      <c r="B724" s="521"/>
      <c r="C724" s="521"/>
      <c r="D724" s="522"/>
      <c r="E724" s="262">
        <f>SUM(E712+E715)</f>
        <v>240.07</v>
      </c>
      <c r="F724" s="262">
        <f>SUM(F712+F715)</f>
        <v>207.02</v>
      </c>
    </row>
    <row r="728" spans="1:6" ht="15.75">
      <c r="A728" s="523" t="s">
        <v>396</v>
      </c>
      <c r="B728" s="523"/>
      <c r="C728" s="523"/>
      <c r="D728" s="523"/>
      <c r="E728" s="523"/>
      <c r="F728" s="523"/>
    </row>
    <row r="729" spans="1:6" ht="14.25" thickBot="1">
      <c r="A729" s="467"/>
      <c r="B729" s="247"/>
      <c r="C729" s="247"/>
      <c r="D729" s="247"/>
      <c r="E729" s="247"/>
      <c r="F729" s="247"/>
    </row>
    <row r="730" spans="1:6" ht="14.25" thickBot="1">
      <c r="A730" s="524" t="s">
        <v>397</v>
      </c>
      <c r="B730" s="525"/>
      <c r="C730" s="528" t="s">
        <v>258</v>
      </c>
      <c r="D730" s="529"/>
      <c r="E730" s="529"/>
      <c r="F730" s="530"/>
    </row>
    <row r="731" spans="1:6" ht="14.25" thickBot="1">
      <c r="A731" s="526"/>
      <c r="B731" s="527"/>
      <c r="C731" s="468" t="s">
        <v>398</v>
      </c>
      <c r="D731" s="232" t="s">
        <v>399</v>
      </c>
      <c r="E731" s="469" t="s">
        <v>270</v>
      </c>
      <c r="F731" s="232" t="s">
        <v>273</v>
      </c>
    </row>
    <row r="732" spans="1:6">
      <c r="A732" s="506" t="s">
        <v>400</v>
      </c>
      <c r="B732" s="507"/>
      <c r="C732" s="470">
        <f>SUM(C733:C735)</f>
        <v>0</v>
      </c>
      <c r="D732" s="470">
        <f>SUM(D733:D735)</f>
        <v>1093.31</v>
      </c>
      <c r="E732" s="470">
        <f>SUM(E733:E735)</f>
        <v>0</v>
      </c>
      <c r="F732" s="178">
        <f>SUM(F733:F735)</f>
        <v>5870.37</v>
      </c>
    </row>
    <row r="733" spans="1:6">
      <c r="A733" s="508" t="s">
        <v>401</v>
      </c>
      <c r="B733" s="509"/>
      <c r="C733" s="470">
        <v>0</v>
      </c>
      <c r="D733" s="178">
        <v>1093.31</v>
      </c>
      <c r="E733" s="471">
        <v>0</v>
      </c>
      <c r="F733" s="178">
        <v>5870.37</v>
      </c>
    </row>
    <row r="734" spans="1:6">
      <c r="A734" s="508" t="s">
        <v>402</v>
      </c>
      <c r="B734" s="509"/>
      <c r="C734" s="470"/>
      <c r="D734" s="178"/>
      <c r="E734" s="471"/>
      <c r="F734" s="178"/>
    </row>
    <row r="735" spans="1:6">
      <c r="A735" s="508" t="s">
        <v>402</v>
      </c>
      <c r="B735" s="509"/>
      <c r="C735" s="470"/>
      <c r="D735" s="178"/>
      <c r="E735" s="471"/>
      <c r="F735" s="178"/>
    </row>
    <row r="736" spans="1:6">
      <c r="A736" s="510" t="s">
        <v>403</v>
      </c>
      <c r="B736" s="511"/>
      <c r="C736" s="470">
        <v>0</v>
      </c>
      <c r="D736" s="178">
        <v>0</v>
      </c>
      <c r="E736" s="471">
        <v>0</v>
      </c>
      <c r="F736" s="178">
        <v>0</v>
      </c>
    </row>
    <row r="737" spans="1:6" ht="14.25" thickBot="1">
      <c r="A737" s="512" t="s">
        <v>404</v>
      </c>
      <c r="B737" s="513"/>
      <c r="C737" s="472">
        <v>0</v>
      </c>
      <c r="D737" s="473">
        <v>0</v>
      </c>
      <c r="E737" s="474">
        <v>0</v>
      </c>
      <c r="F737" s="473">
        <v>1920</v>
      </c>
    </row>
    <row r="738" spans="1:6" ht="14.25" thickBot="1">
      <c r="A738" s="497" t="s">
        <v>142</v>
      </c>
      <c r="B738" s="498"/>
      <c r="C738" s="475">
        <f>C732+C736+C737</f>
        <v>0</v>
      </c>
      <c r="D738" s="475">
        <f>D732+D736+D737</f>
        <v>1093.31</v>
      </c>
      <c r="E738" s="475">
        <f>E732+E736+E737</f>
        <v>0</v>
      </c>
      <c r="F738" s="476">
        <f>F732+F736+F737</f>
        <v>7790.37</v>
      </c>
    </row>
    <row r="741" spans="1:6" ht="30" customHeight="1">
      <c r="A741" s="499" t="s">
        <v>405</v>
      </c>
      <c r="B741" s="499"/>
      <c r="C741" s="499"/>
      <c r="D741" s="499"/>
      <c r="E741" s="500"/>
      <c r="F741" s="500"/>
    </row>
    <row r="743" spans="1:6" ht="15">
      <c r="A743" s="501" t="s">
        <v>406</v>
      </c>
      <c r="B743" s="501"/>
      <c r="C743" s="501"/>
      <c r="D743" s="501"/>
    </row>
    <row r="744" spans="1:6" ht="14.25" thickBot="1">
      <c r="A744" s="121"/>
      <c r="B744" s="247"/>
      <c r="C744" s="247"/>
      <c r="D744" s="247"/>
    </row>
    <row r="745" spans="1:6" ht="51.75" thickBot="1">
      <c r="A745" s="502" t="s">
        <v>34</v>
      </c>
      <c r="B745" s="503"/>
      <c r="C745" s="235" t="s">
        <v>407</v>
      </c>
      <c r="D745" s="235" t="s">
        <v>408</v>
      </c>
    </row>
    <row r="746" spans="1:6" ht="14.25" thickBot="1">
      <c r="A746" s="504" t="s">
        <v>409</v>
      </c>
      <c r="B746" s="505"/>
      <c r="C746" s="477">
        <v>71</v>
      </c>
      <c r="D746" s="478">
        <v>67</v>
      </c>
    </row>
    <row r="754" spans="1:6" ht="24" customHeight="1">
      <c r="A754" s="501" t="s">
        <v>410</v>
      </c>
      <c r="B754" s="501"/>
      <c r="C754" s="501"/>
      <c r="D754" s="501"/>
      <c r="E754" s="501"/>
      <c r="F754" s="501"/>
    </row>
    <row r="755" spans="1:6" ht="16.5" thickBot="1">
      <c r="A755" s="247"/>
      <c r="B755" s="479"/>
      <c r="C755" s="479"/>
      <c r="D755" s="247"/>
      <c r="E755" s="247"/>
    </row>
    <row r="756" spans="1:6" ht="51.75" thickBot="1">
      <c r="A756" s="468" t="s">
        <v>411</v>
      </c>
      <c r="B756" s="232" t="s">
        <v>412</v>
      </c>
      <c r="C756" s="232" t="s">
        <v>157</v>
      </c>
      <c r="D756" s="125" t="s">
        <v>413</v>
      </c>
      <c r="E756" s="124" t="s">
        <v>414</v>
      </c>
    </row>
    <row r="757" spans="1:6">
      <c r="A757" s="480" t="s">
        <v>88</v>
      </c>
      <c r="B757" s="174"/>
      <c r="C757" s="174"/>
      <c r="D757" s="481"/>
      <c r="E757" s="174"/>
    </row>
    <row r="758" spans="1:6">
      <c r="A758" s="482" t="s">
        <v>89</v>
      </c>
      <c r="B758" s="144"/>
      <c r="C758" s="144"/>
      <c r="D758" s="143"/>
      <c r="E758" s="144"/>
    </row>
    <row r="759" spans="1:6">
      <c r="A759" s="482" t="s">
        <v>415</v>
      </c>
      <c r="B759" s="144"/>
      <c r="C759" s="144"/>
      <c r="D759" s="143"/>
      <c r="E759" s="144"/>
    </row>
    <row r="760" spans="1:6">
      <c r="A760" s="482" t="s">
        <v>416</v>
      </c>
      <c r="B760" s="144"/>
      <c r="C760" s="144"/>
      <c r="D760" s="143"/>
      <c r="E760" s="144"/>
    </row>
    <row r="761" spans="1:6">
      <c r="A761" s="482" t="s">
        <v>417</v>
      </c>
      <c r="B761" s="144"/>
      <c r="C761" s="144"/>
      <c r="D761" s="143"/>
      <c r="E761" s="144"/>
    </row>
    <row r="762" spans="1:6">
      <c r="A762" s="482" t="s">
        <v>418</v>
      </c>
      <c r="B762" s="144"/>
      <c r="C762" s="144"/>
      <c r="D762" s="143"/>
      <c r="E762" s="144"/>
    </row>
    <row r="763" spans="1:6">
      <c r="A763" s="482" t="s">
        <v>419</v>
      </c>
      <c r="B763" s="144"/>
      <c r="C763" s="144"/>
      <c r="D763" s="143"/>
      <c r="E763" s="144"/>
    </row>
    <row r="764" spans="1:6" ht="14.25" thickBot="1">
      <c r="A764" s="483" t="s">
        <v>420</v>
      </c>
      <c r="B764" s="484"/>
      <c r="C764" s="484"/>
      <c r="D764" s="485"/>
      <c r="E764" s="484"/>
    </row>
    <row r="768" spans="1:6" ht="14.25">
      <c r="A768" s="346" t="s">
        <v>421</v>
      </c>
      <c r="B768" s="486"/>
      <c r="C768" s="486"/>
      <c r="D768" s="486"/>
      <c r="E768" s="486"/>
    </row>
    <row r="769" spans="1:5" ht="16.5" thickBot="1">
      <c r="A769" s="247"/>
      <c r="B769" s="479"/>
      <c r="C769" s="479"/>
      <c r="D769" s="247"/>
      <c r="E769" s="247"/>
    </row>
    <row r="770" spans="1:5" ht="63.75" thickBot="1">
      <c r="A770" s="487" t="s">
        <v>411</v>
      </c>
      <c r="B770" s="488" t="s">
        <v>412</v>
      </c>
      <c r="C770" s="488" t="s">
        <v>157</v>
      </c>
      <c r="D770" s="489" t="s">
        <v>422</v>
      </c>
      <c r="E770" s="490" t="s">
        <v>414</v>
      </c>
    </row>
    <row r="771" spans="1:5">
      <c r="A771" s="480" t="s">
        <v>88</v>
      </c>
      <c r="B771" s="174"/>
      <c r="C771" s="174"/>
      <c r="D771" s="481"/>
      <c r="E771" s="174"/>
    </row>
    <row r="772" spans="1:5">
      <c r="A772" s="482" t="s">
        <v>89</v>
      </c>
      <c r="B772" s="144"/>
      <c r="C772" s="144"/>
      <c r="D772" s="143"/>
      <c r="E772" s="144"/>
    </row>
    <row r="773" spans="1:5">
      <c r="A773" s="482" t="s">
        <v>415</v>
      </c>
      <c r="B773" s="144"/>
      <c r="C773" s="144"/>
      <c r="D773" s="143"/>
      <c r="E773" s="144"/>
    </row>
    <row r="774" spans="1:5">
      <c r="A774" s="482" t="s">
        <v>416</v>
      </c>
      <c r="B774" s="144"/>
      <c r="C774" s="144"/>
      <c r="D774" s="143"/>
      <c r="E774" s="144"/>
    </row>
    <row r="775" spans="1:5">
      <c r="A775" s="482" t="s">
        <v>417</v>
      </c>
      <c r="B775" s="144"/>
      <c r="C775" s="144"/>
      <c r="D775" s="143"/>
      <c r="E775" s="144"/>
    </row>
    <row r="776" spans="1:5">
      <c r="A776" s="482" t="s">
        <v>418</v>
      </c>
      <c r="B776" s="144"/>
      <c r="C776" s="144"/>
      <c r="D776" s="143"/>
      <c r="E776" s="144"/>
    </row>
    <row r="777" spans="1:5">
      <c r="A777" s="482" t="s">
        <v>419</v>
      </c>
      <c r="B777" s="144"/>
      <c r="C777" s="144"/>
      <c r="D777" s="143"/>
      <c r="E777" s="144"/>
    </row>
    <row r="778" spans="1:5" ht="14.25" thickBot="1">
      <c r="A778" s="483" t="s">
        <v>420</v>
      </c>
      <c r="B778" s="484"/>
      <c r="C778" s="484"/>
      <c r="D778" s="485"/>
      <c r="E778" s="484"/>
    </row>
    <row r="786" spans="1:7" ht="15">
      <c r="A786" s="491"/>
      <c r="B786" s="491"/>
      <c r="C786" s="493"/>
      <c r="D786" s="494"/>
      <c r="E786" s="491"/>
      <c r="F786" s="491"/>
    </row>
    <row r="787" spans="1:7" ht="30">
      <c r="A787" s="492" t="s">
        <v>423</v>
      </c>
      <c r="B787" s="492"/>
      <c r="C787" s="493"/>
      <c r="D787" s="494"/>
      <c r="E787" s="492"/>
      <c r="F787" s="495" t="s">
        <v>424</v>
      </c>
      <c r="G787" s="495"/>
    </row>
    <row r="788" spans="1:7" ht="15">
      <c r="A788" s="492" t="s">
        <v>425</v>
      </c>
      <c r="B788" s="208"/>
      <c r="C788" s="495" t="s">
        <v>426</v>
      </c>
      <c r="D788" s="496"/>
      <c r="E788" s="492"/>
      <c r="F788" s="495" t="s">
        <v>427</v>
      </c>
      <c r="G788" s="495"/>
    </row>
  </sheetData>
  <mergeCells count="431">
    <mergeCell ref="F3:J3"/>
    <mergeCell ref="D4:E4"/>
    <mergeCell ref="A5:I5"/>
    <mergeCell ref="A6:I6"/>
    <mergeCell ref="B7:G7"/>
    <mergeCell ref="A8:A9"/>
    <mergeCell ref="B8:B9"/>
    <mergeCell ref="C8:C9"/>
    <mergeCell ref="D8:D9"/>
    <mergeCell ref="E8:E9"/>
    <mergeCell ref="A30:I30"/>
    <mergeCell ref="A35:I35"/>
    <mergeCell ref="A48:B48"/>
    <mergeCell ref="C48:C50"/>
    <mergeCell ref="A49:B49"/>
    <mergeCell ref="A50:B50"/>
    <mergeCell ref="F8:F9"/>
    <mergeCell ref="G8:G9"/>
    <mergeCell ref="H8:H9"/>
    <mergeCell ref="I8:I9"/>
    <mergeCell ref="A10:I10"/>
    <mergeCell ref="A20:I20"/>
    <mergeCell ref="A57:B57"/>
    <mergeCell ref="A58:B58"/>
    <mergeCell ref="A59:B59"/>
    <mergeCell ref="A60:C60"/>
    <mergeCell ref="A61:B61"/>
    <mergeCell ref="A62:B62"/>
    <mergeCell ref="A51:C51"/>
    <mergeCell ref="A52:B52"/>
    <mergeCell ref="A53:B53"/>
    <mergeCell ref="A54:B54"/>
    <mergeCell ref="A55:B55"/>
    <mergeCell ref="A56:B56"/>
    <mergeCell ref="A69:C69"/>
    <mergeCell ref="A70:B70"/>
    <mergeCell ref="A71:B71"/>
    <mergeCell ref="A72:B72"/>
    <mergeCell ref="A73:B73"/>
    <mergeCell ref="A74:C74"/>
    <mergeCell ref="A63:B63"/>
    <mergeCell ref="A64:B64"/>
    <mergeCell ref="A65:B65"/>
    <mergeCell ref="A66:B66"/>
    <mergeCell ref="A67:B67"/>
    <mergeCell ref="A68:B68"/>
    <mergeCell ref="A128:C128"/>
    <mergeCell ref="A129:A130"/>
    <mergeCell ref="B129:F129"/>
    <mergeCell ref="G129:I129"/>
    <mergeCell ref="A137:C137"/>
    <mergeCell ref="A138:C138"/>
    <mergeCell ref="A75:B75"/>
    <mergeCell ref="A76:B76"/>
    <mergeCell ref="A92:E92"/>
    <mergeCell ref="A117:C117"/>
    <mergeCell ref="A118:C118"/>
    <mergeCell ref="A127:G127"/>
    <mergeCell ref="A150:B150"/>
    <mergeCell ref="A151:B151"/>
    <mergeCell ref="A152:B152"/>
    <mergeCell ref="A153:B153"/>
    <mergeCell ref="A164:I164"/>
    <mergeCell ref="A166:B166"/>
    <mergeCell ref="A144:D144"/>
    <mergeCell ref="A145:C145"/>
    <mergeCell ref="A146:B146"/>
    <mergeCell ref="A147:B147"/>
    <mergeCell ref="A148:B148"/>
    <mergeCell ref="A149:B149"/>
    <mergeCell ref="B187:D187"/>
    <mergeCell ref="B188:D188"/>
    <mergeCell ref="B189:D189"/>
    <mergeCell ref="B190:D190"/>
    <mergeCell ref="B191:D191"/>
    <mergeCell ref="A192:D192"/>
    <mergeCell ref="A173:B173"/>
    <mergeCell ref="A183:I183"/>
    <mergeCell ref="A185:D186"/>
    <mergeCell ref="E185:E186"/>
    <mergeCell ref="F185:H185"/>
    <mergeCell ref="I185:I186"/>
    <mergeCell ref="A207:B207"/>
    <mergeCell ref="A208:B208"/>
    <mergeCell ref="A209:B209"/>
    <mergeCell ref="A210:B210"/>
    <mergeCell ref="A211:B211"/>
    <mergeCell ref="A212:B212"/>
    <mergeCell ref="A200:G200"/>
    <mergeCell ref="A202:B202"/>
    <mergeCell ref="A203:B203"/>
    <mergeCell ref="A204:B204"/>
    <mergeCell ref="A205:B205"/>
    <mergeCell ref="A206:B206"/>
    <mergeCell ref="A219:B219"/>
    <mergeCell ref="A220:B220"/>
    <mergeCell ref="A221:B221"/>
    <mergeCell ref="A222:B222"/>
    <mergeCell ref="A223:B223"/>
    <mergeCell ref="A224:B224"/>
    <mergeCell ref="A213:B213"/>
    <mergeCell ref="A214:B214"/>
    <mergeCell ref="A215:B215"/>
    <mergeCell ref="A216:B216"/>
    <mergeCell ref="A217:B217"/>
    <mergeCell ref="A218:B218"/>
    <mergeCell ref="A231:B231"/>
    <mergeCell ref="A232:B232"/>
    <mergeCell ref="A233:B233"/>
    <mergeCell ref="A243:C243"/>
    <mergeCell ref="A245:B245"/>
    <mergeCell ref="A246:B246"/>
    <mergeCell ref="A225:B225"/>
    <mergeCell ref="A226:B226"/>
    <mergeCell ref="A227:B227"/>
    <mergeCell ref="A228:B228"/>
    <mergeCell ref="A229:B229"/>
    <mergeCell ref="A230:B230"/>
    <mergeCell ref="A253:B253"/>
    <mergeCell ref="A254:B254"/>
    <mergeCell ref="A255:B255"/>
    <mergeCell ref="A256:B256"/>
    <mergeCell ref="A257:B257"/>
    <mergeCell ref="A258:B258"/>
    <mergeCell ref="A247:B247"/>
    <mergeCell ref="A248:B248"/>
    <mergeCell ref="A249:B249"/>
    <mergeCell ref="A250:B250"/>
    <mergeCell ref="A251:B251"/>
    <mergeCell ref="A252:B252"/>
    <mergeCell ref="B282:C282"/>
    <mergeCell ref="D282:E282"/>
    <mergeCell ref="B284:E284"/>
    <mergeCell ref="B289:E289"/>
    <mergeCell ref="A297:D297"/>
    <mergeCell ref="A299:B299"/>
    <mergeCell ref="A262:D262"/>
    <mergeCell ref="A264:B264"/>
    <mergeCell ref="A265:B265"/>
    <mergeCell ref="A266:B266"/>
    <mergeCell ref="A267:B267"/>
    <mergeCell ref="A280:E280"/>
    <mergeCell ref="A306:B306"/>
    <mergeCell ref="A307:B307"/>
    <mergeCell ref="A308:B308"/>
    <mergeCell ref="A309:B309"/>
    <mergeCell ref="A320:D320"/>
    <mergeCell ref="A322:B322"/>
    <mergeCell ref="A300:B300"/>
    <mergeCell ref="A301:B301"/>
    <mergeCell ref="A302:B302"/>
    <mergeCell ref="A303:B303"/>
    <mergeCell ref="A304:B304"/>
    <mergeCell ref="A305:B305"/>
    <mergeCell ref="A329:B329"/>
    <mergeCell ref="A330:B330"/>
    <mergeCell ref="A331:B331"/>
    <mergeCell ref="A332:B332"/>
    <mergeCell ref="A333:B333"/>
    <mergeCell ref="A334:B334"/>
    <mergeCell ref="A323:B323"/>
    <mergeCell ref="A324:B324"/>
    <mergeCell ref="A325:B325"/>
    <mergeCell ref="A326:B326"/>
    <mergeCell ref="A327:B327"/>
    <mergeCell ref="A328:B328"/>
    <mergeCell ref="A341:B341"/>
    <mergeCell ref="A342:B342"/>
    <mergeCell ref="A343:B343"/>
    <mergeCell ref="A344:B344"/>
    <mergeCell ref="A345:B345"/>
    <mergeCell ref="A346:B346"/>
    <mergeCell ref="A335:B335"/>
    <mergeCell ref="A336:B336"/>
    <mergeCell ref="A337:B337"/>
    <mergeCell ref="A338:B338"/>
    <mergeCell ref="A339:B339"/>
    <mergeCell ref="A340:B340"/>
    <mergeCell ref="A362:C362"/>
    <mergeCell ref="A364:C364"/>
    <mergeCell ref="A366:B366"/>
    <mergeCell ref="G366:H366"/>
    <mergeCell ref="A367:B367"/>
    <mergeCell ref="G367:H367"/>
    <mergeCell ref="A347:B347"/>
    <mergeCell ref="A348:B348"/>
    <mergeCell ref="A349:B349"/>
    <mergeCell ref="A350:B350"/>
    <mergeCell ref="A351:B351"/>
    <mergeCell ref="A352:B352"/>
    <mergeCell ref="A373:B373"/>
    <mergeCell ref="A374:B374"/>
    <mergeCell ref="A375:B375"/>
    <mergeCell ref="A376:B376"/>
    <mergeCell ref="A377:B377"/>
    <mergeCell ref="A378:B378"/>
    <mergeCell ref="A368:B368"/>
    <mergeCell ref="G368:H368"/>
    <mergeCell ref="A369:B369"/>
    <mergeCell ref="A370:B370"/>
    <mergeCell ref="A371:B371"/>
    <mergeCell ref="A372:B372"/>
    <mergeCell ref="A385:B385"/>
    <mergeCell ref="A386:B386"/>
    <mergeCell ref="A387:B387"/>
    <mergeCell ref="A388:B388"/>
    <mergeCell ref="A389:B389"/>
    <mergeCell ref="A399:E399"/>
    <mergeCell ref="A379:B379"/>
    <mergeCell ref="A380:B380"/>
    <mergeCell ref="A381:B381"/>
    <mergeCell ref="A382:B382"/>
    <mergeCell ref="A383:B383"/>
    <mergeCell ref="A384:B384"/>
    <mergeCell ref="A407:B407"/>
    <mergeCell ref="A408:B408"/>
    <mergeCell ref="A409:B409"/>
    <mergeCell ref="A410:B410"/>
    <mergeCell ref="A411:B411"/>
    <mergeCell ref="A412:B412"/>
    <mergeCell ref="A401:B401"/>
    <mergeCell ref="A402:B402"/>
    <mergeCell ref="A403:B403"/>
    <mergeCell ref="A404:B404"/>
    <mergeCell ref="A405:B405"/>
    <mergeCell ref="A406:B406"/>
    <mergeCell ref="A422:B422"/>
    <mergeCell ref="A425:E425"/>
    <mergeCell ref="A427:B427"/>
    <mergeCell ref="A428:B428"/>
    <mergeCell ref="A430:E430"/>
    <mergeCell ref="A445:I445"/>
    <mergeCell ref="A413:B413"/>
    <mergeCell ref="A414:B414"/>
    <mergeCell ref="A415:B415"/>
    <mergeCell ref="A418:D418"/>
    <mergeCell ref="A420:B420"/>
    <mergeCell ref="A421:B421"/>
    <mergeCell ref="A468:B468"/>
    <mergeCell ref="A469:B469"/>
    <mergeCell ref="A470:B470"/>
    <mergeCell ref="A471:B471"/>
    <mergeCell ref="A472:B472"/>
    <mergeCell ref="A473:B473"/>
    <mergeCell ref="A447:I447"/>
    <mergeCell ref="A449:A450"/>
    <mergeCell ref="B449:D449"/>
    <mergeCell ref="E449:G449"/>
    <mergeCell ref="H449:J449"/>
    <mergeCell ref="A466:C466"/>
    <mergeCell ref="A480:B480"/>
    <mergeCell ref="A481:B481"/>
    <mergeCell ref="A484:E484"/>
    <mergeCell ref="B486:E486"/>
    <mergeCell ref="C487:E487"/>
    <mergeCell ref="A493:E493"/>
    <mergeCell ref="A474:B474"/>
    <mergeCell ref="A475:B475"/>
    <mergeCell ref="A476:B476"/>
    <mergeCell ref="A477:B477"/>
    <mergeCell ref="A478:B478"/>
    <mergeCell ref="A479:B479"/>
    <mergeCell ref="C506:D506"/>
    <mergeCell ref="A510:D510"/>
    <mergeCell ref="A511:C511"/>
    <mergeCell ref="A513:B513"/>
    <mergeCell ref="A514:B514"/>
    <mergeCell ref="A515:B515"/>
    <mergeCell ref="A495:B495"/>
    <mergeCell ref="A496:B496"/>
    <mergeCell ref="A497:B497"/>
    <mergeCell ref="A498:B498"/>
    <mergeCell ref="A499:B499"/>
    <mergeCell ref="A506:B506"/>
    <mergeCell ref="A559:B559"/>
    <mergeCell ref="C559:D559"/>
    <mergeCell ref="A568:C568"/>
    <mergeCell ref="A570:D570"/>
    <mergeCell ref="A571:D571"/>
    <mergeCell ref="A572:D572"/>
    <mergeCell ref="A516:B516"/>
    <mergeCell ref="A517:B517"/>
    <mergeCell ref="A518:B518"/>
    <mergeCell ref="A555:I555"/>
    <mergeCell ref="A557:D557"/>
    <mergeCell ref="A558:B558"/>
    <mergeCell ref="C558:D558"/>
    <mergeCell ref="A579:D579"/>
    <mergeCell ref="A580:D580"/>
    <mergeCell ref="A581:D581"/>
    <mergeCell ref="A582:D582"/>
    <mergeCell ref="A583:D583"/>
    <mergeCell ref="A584:D584"/>
    <mergeCell ref="A573:D573"/>
    <mergeCell ref="A574:D574"/>
    <mergeCell ref="A575:D575"/>
    <mergeCell ref="A576:D576"/>
    <mergeCell ref="A577:D577"/>
    <mergeCell ref="A578:D578"/>
    <mergeCell ref="A591:D591"/>
    <mergeCell ref="A592:D592"/>
    <mergeCell ref="A593:D593"/>
    <mergeCell ref="A594:D594"/>
    <mergeCell ref="A595:D595"/>
    <mergeCell ref="A596:D596"/>
    <mergeCell ref="A585:D585"/>
    <mergeCell ref="A586:D586"/>
    <mergeCell ref="A587:D587"/>
    <mergeCell ref="A588:D588"/>
    <mergeCell ref="A589:D589"/>
    <mergeCell ref="A590:D590"/>
    <mergeCell ref="A603:D603"/>
    <mergeCell ref="A604:D604"/>
    <mergeCell ref="A605:D605"/>
    <mergeCell ref="A606:D606"/>
    <mergeCell ref="A607:D607"/>
    <mergeCell ref="A608:D608"/>
    <mergeCell ref="A597:D597"/>
    <mergeCell ref="A598:D598"/>
    <mergeCell ref="A599:D599"/>
    <mergeCell ref="A600:D600"/>
    <mergeCell ref="A601:D601"/>
    <mergeCell ref="A602:D602"/>
    <mergeCell ref="A616:D616"/>
    <mergeCell ref="A618:B618"/>
    <mergeCell ref="C618:C619"/>
    <mergeCell ref="D618:D619"/>
    <mergeCell ref="A619:B619"/>
    <mergeCell ref="A620:B620"/>
    <mergeCell ref="A609:D609"/>
    <mergeCell ref="A610:D610"/>
    <mergeCell ref="A611:D611"/>
    <mergeCell ref="A612:D612"/>
    <mergeCell ref="A613:D613"/>
    <mergeCell ref="A614:D614"/>
    <mergeCell ref="A627:B627"/>
    <mergeCell ref="A628:B628"/>
    <mergeCell ref="A629:B629"/>
    <mergeCell ref="A630:B630"/>
    <mergeCell ref="A634:C634"/>
    <mergeCell ref="A636:D636"/>
    <mergeCell ref="A621:B621"/>
    <mergeCell ref="A622:B622"/>
    <mergeCell ref="A623:B623"/>
    <mergeCell ref="A624:B624"/>
    <mergeCell ref="A625:B625"/>
    <mergeCell ref="A626:B626"/>
    <mergeCell ref="A643:D643"/>
    <mergeCell ref="A644:D644"/>
    <mergeCell ref="A645:D645"/>
    <mergeCell ref="A646:D646"/>
    <mergeCell ref="A647:D647"/>
    <mergeCell ref="A648:D648"/>
    <mergeCell ref="A637:D637"/>
    <mergeCell ref="A638:D638"/>
    <mergeCell ref="A639:D639"/>
    <mergeCell ref="A640:D640"/>
    <mergeCell ref="A641:D641"/>
    <mergeCell ref="A642:D642"/>
    <mergeCell ref="A666:D666"/>
    <mergeCell ref="A667:D667"/>
    <mergeCell ref="A668:D668"/>
    <mergeCell ref="A669:D669"/>
    <mergeCell ref="A670:D670"/>
    <mergeCell ref="A671:D671"/>
    <mergeCell ref="A649:D649"/>
    <mergeCell ref="A650:D650"/>
    <mergeCell ref="A651:D651"/>
    <mergeCell ref="A652:D652"/>
    <mergeCell ref="A653:D653"/>
    <mergeCell ref="A664:D664"/>
    <mergeCell ref="A678:D678"/>
    <mergeCell ref="A679:D679"/>
    <mergeCell ref="A680:D680"/>
    <mergeCell ref="A681:D681"/>
    <mergeCell ref="A687:D687"/>
    <mergeCell ref="A688:D688"/>
    <mergeCell ref="A672:D672"/>
    <mergeCell ref="A673:D673"/>
    <mergeCell ref="A674:D674"/>
    <mergeCell ref="A675:D675"/>
    <mergeCell ref="A676:D676"/>
    <mergeCell ref="A677:D677"/>
    <mergeCell ref="A695:D695"/>
    <mergeCell ref="A696:D696"/>
    <mergeCell ref="A697:D697"/>
    <mergeCell ref="A698:D698"/>
    <mergeCell ref="A699:D699"/>
    <mergeCell ref="A700:D700"/>
    <mergeCell ref="A689:D689"/>
    <mergeCell ref="A690:D690"/>
    <mergeCell ref="A691:D691"/>
    <mergeCell ref="A692:D692"/>
    <mergeCell ref="A693:D693"/>
    <mergeCell ref="A694:D694"/>
    <mergeCell ref="A715:D715"/>
    <mergeCell ref="A716:D716"/>
    <mergeCell ref="A717:D717"/>
    <mergeCell ref="A718:D718"/>
    <mergeCell ref="A719:D719"/>
    <mergeCell ref="A720:D720"/>
    <mergeCell ref="A701:D701"/>
    <mergeCell ref="A709:C709"/>
    <mergeCell ref="A711:D711"/>
    <mergeCell ref="A712:D712"/>
    <mergeCell ref="A713:D713"/>
    <mergeCell ref="A714:D714"/>
    <mergeCell ref="A732:B732"/>
    <mergeCell ref="A733:B733"/>
    <mergeCell ref="A734:B734"/>
    <mergeCell ref="A735:B735"/>
    <mergeCell ref="A736:B736"/>
    <mergeCell ref="A737:B737"/>
    <mergeCell ref="A721:D721"/>
    <mergeCell ref="A722:D722"/>
    <mergeCell ref="A723:D723"/>
    <mergeCell ref="A724:D724"/>
    <mergeCell ref="A728:F728"/>
    <mergeCell ref="A730:B731"/>
    <mergeCell ref="C730:F730"/>
    <mergeCell ref="C786:D786"/>
    <mergeCell ref="C787:D787"/>
    <mergeCell ref="F787:G787"/>
    <mergeCell ref="C788:D788"/>
    <mergeCell ref="F788:G788"/>
    <mergeCell ref="A738:B738"/>
    <mergeCell ref="A741:F741"/>
    <mergeCell ref="A743:D743"/>
    <mergeCell ref="A745:B745"/>
    <mergeCell ref="A746:B746"/>
    <mergeCell ref="A754:F754"/>
  </mergeCells>
  <pageMargins left="0.11811023622047245" right="0.11811023622047245" top="0.86614173228346458" bottom="0.15748031496062992" header="0.31496062992125984" footer="0.31496062992125984"/>
  <pageSetup paperSize="9" scale="77" orientation="landscape" r:id="rId1"/>
  <headerFooter>
    <oddHeader>&amp;C Szkoła Podstawowa Nr 26 im. M. Biernackiego ul. Miedziana 8 , 00-814 Warszawa Informacja dodatkowa do sprawozdania finansowego za rok obrotowy zakończony 31 grudnia 2020 r.II. Dodatkowe informacje i objaśnienia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SP 26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Bożena Bartosińska</dc:creator>
  <cp:lastModifiedBy>Bożena Bartosińska</cp:lastModifiedBy>
  <dcterms:created xsi:type="dcterms:W3CDTF">2021-06-08T01:52:33Z</dcterms:created>
  <dcterms:modified xsi:type="dcterms:W3CDTF">2021-06-09T05:57:11Z</dcterms:modified>
</cp:coreProperties>
</file>