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51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<sst xmlns="http://schemas.openxmlformats.org/spreadsheetml/2006/main" count="82" uniqueCount="62">
  <si>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</si>
  <si>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</si>
  <si>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</si>
  <si>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</si>
  <si>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</si>
  <si>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</si>
  <si>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</si>
  <si>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</si>
  <si>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</si>
  <si>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</si>
  <si>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</si>
  <si>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</si>
  <si>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</si>
  <si>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</si>
  <si>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</si>
  <si>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</si>
  <si>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</si>
  <si>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</si>
  <si>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</si>
  <si>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</si>
  <si>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</si>
  <si>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</si>
  <si>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</si>
  <si>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</si>
  <si>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</si>
  <si>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</si>
  <si>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</si>
  <si>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</si>
  <si>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</si>
  <si>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</si>
  <si>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</si>
  <si>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</si>
  <si>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</si>
  <si>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</si>
  <si>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</si>
  <si>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</si>
  <si>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</si>
  <si>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</si>
  <si>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</si>
  <si>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</si>
  <si>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</si>
  <si>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</si>
  <si>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</si>
  <si>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</si>
  <si>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</si>
  <si>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</si>
  <si>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</si>
  <si>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</si>
  <si>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</si>
  <si>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</si>
  <si>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</si>
  <si>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</si>
  <si>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</si>
  <si>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</si>
  <si>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</si>
  <si>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</si>
  <si>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</si>
  <si>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</si>
  <si>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</si>
  <si>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</si>
  <si>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</si>
  <si>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Nr 351 im.Bolesława Prusa  ul.Jana Olbrachta 48/56  01-111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</si>
</sst>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10" workbookViewId="0">
      <selection activeCell="D34" sqref="D3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154372.85999999999</v>
      </c>
      <c r="E8" s="16">
        <f>E9+E10+E11+E12+E13+E14</f>
        <v>80290.280000000013</v>
      </c>
    </row>
    <row r="9" spans="1:5" x14ac:dyDescent="0.25">
      <c r="B9" s="8" t="s">
        <v>2</v>
      </c>
      <c r="C9" s="12" t="s">
        <v>3</v>
      </c>
      <c r="D9" s="21">
        <v>154348.04999999999</v>
      </c>
      <c r="E9" s="17">
        <v>68306.820000000007</v>
      </c>
    </row>
    <row r="10" spans="1:5" x14ac:dyDescent="0.25">
      <c r="B10" s="8" t="s">
        <v>4</v>
      </c>
      <c r="C10" s="12" t="s">
        <v>5</v>
      </c>
      <c r="D10" s="21">
        <v>-102.19</v>
      </c>
      <c r="E10" s="17">
        <v>183.46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127</v>
      </c>
      <c r="E14" s="17">
        <v>11800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5069478.7200000007</v>
      </c>
      <c r="E15" s="18">
        <f>E16+E17+E18+E19+E20+E21+E22+E23+E24+E25</f>
        <v>6036697.6699999999</v>
      </c>
    </row>
    <row r="16" spans="1:5" x14ac:dyDescent="0.25">
      <c r="B16" s="8" t="s">
        <v>2</v>
      </c>
      <c r="C16" s="12" t="s">
        <v>16</v>
      </c>
      <c r="D16" s="21">
        <v>113877.94</v>
      </c>
      <c r="E16" s="17">
        <v>164041.64000000001</v>
      </c>
    </row>
    <row r="17" spans="2:5" x14ac:dyDescent="0.25">
      <c r="B17" s="8" t="s">
        <v>4</v>
      </c>
      <c r="C17" s="12" t="s">
        <v>17</v>
      </c>
      <c r="D17" s="21">
        <v>363445.85</v>
      </c>
      <c r="E17" s="17">
        <v>479250.55</v>
      </c>
    </row>
    <row r="18" spans="2:5" x14ac:dyDescent="0.25">
      <c r="B18" s="8" t="s">
        <v>6</v>
      </c>
      <c r="C18" s="12" t="s">
        <v>18</v>
      </c>
      <c r="D18" s="21">
        <v>382026.13</v>
      </c>
      <c r="E18" s="17">
        <v>364827.06</v>
      </c>
    </row>
    <row r="19" spans="2:5" x14ac:dyDescent="0.25">
      <c r="B19" s="8" t="s">
        <v>8</v>
      </c>
      <c r="C19" s="12" t="s">
        <v>19</v>
      </c>
      <c r="D19" s="21">
        <v>14714</v>
      </c>
      <c r="E19" s="17">
        <v>15519.13</v>
      </c>
    </row>
    <row r="20" spans="2:5" x14ac:dyDescent="0.25">
      <c r="B20" s="8" t="s">
        <v>10</v>
      </c>
      <c r="C20" s="12" t="s">
        <v>20</v>
      </c>
      <c r="D20" s="21">
        <v>3207724.41</v>
      </c>
      <c r="E20" s="17">
        <v>3893157.07</v>
      </c>
    </row>
    <row r="21" spans="2:5" x14ac:dyDescent="0.25">
      <c r="B21" s="8" t="s">
        <v>12</v>
      </c>
      <c r="C21" s="12" t="s">
        <v>21</v>
      </c>
      <c r="D21" s="21">
        <v>837167.75</v>
      </c>
      <c r="E21" s="17">
        <v>1023284.12</v>
      </c>
    </row>
    <row r="22" spans="2:5" x14ac:dyDescent="0.25">
      <c r="B22" s="8" t="s">
        <v>22</v>
      </c>
      <c r="C22" s="12" t="s">
        <v>23</v>
      </c>
      <c r="D22" s="21">
        <v>799.4</v>
      </c>
      <c r="E22" s="17">
        <v>799.43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149723.24</v>
      </c>
      <c r="E24" s="17">
        <v>95818.67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-4915105.8600000003</v>
      </c>
      <c r="E26" s="18">
        <f>E8+-1*E15</f>
        <v>-5956407.3899999997</v>
      </c>
    </row>
    <row r="27" spans="2:5" x14ac:dyDescent="0.25">
      <c r="B27" s="9" t="s">
        <v>32</v>
      </c>
      <c r="C27" s="13" t="s">
        <v>33</v>
      </c>
      <c r="D27" s="22">
        <f>D28+D29+D30</f>
        <v>76288.490000000005</v>
      </c>
      <c r="E27" s="18">
        <f>E28+E29+E30</f>
        <v>1766.62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76288.490000000005</v>
      </c>
      <c r="E30" s="17">
        <v>1766.62</v>
      </c>
    </row>
    <row r="31" spans="2:5" x14ac:dyDescent="0.25">
      <c r="B31" s="9" t="s">
        <v>37</v>
      </c>
      <c r="C31" s="13" t="s">
        <v>38</v>
      </c>
      <c r="D31" s="22">
        <f>D32+D33</f>
        <v>260.10000000000002</v>
      </c>
      <c r="E31" s="18">
        <f>E32+E33</f>
        <v>608.26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260.10000000000002</v>
      </c>
      <c r="E33" s="17">
        <v>608.26</v>
      </c>
    </row>
    <row r="34" spans="2:5" x14ac:dyDescent="0.25">
      <c r="B34" s="9" t="s">
        <v>40</v>
      </c>
      <c r="C34" s="13" t="s">
        <v>41</v>
      </c>
      <c r="D34" s="22">
        <f>D26+D27+-1*D31</f>
        <v>-4839077.47</v>
      </c>
      <c r="E34" s="18">
        <f>E26+E27+-1*E31</f>
        <v>-5955249.0299999993</v>
      </c>
    </row>
    <row r="35" spans="2:5" x14ac:dyDescent="0.25">
      <c r="B35" s="9" t="s">
        <v>42</v>
      </c>
      <c r="C35" s="13" t="s">
        <v>43</v>
      </c>
      <c r="D35" s="22">
        <f>D36+D37+D38</f>
        <v>467.9</v>
      </c>
      <c r="E35" s="18">
        <f>E36+E37+E38</f>
        <v>274.33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467.9</v>
      </c>
      <c r="E37" s="17">
        <v>274.33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277.38</v>
      </c>
      <c r="E39" s="18">
        <f>E40+E41</f>
        <v>239.17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277.38</v>
      </c>
      <c r="E41" s="17">
        <v>239.17</v>
      </c>
    </row>
    <row r="42" spans="2:5" x14ac:dyDescent="0.25">
      <c r="B42" s="9" t="s">
        <v>2</v>
      </c>
      <c r="C42" s="13" t="s">
        <v>49</v>
      </c>
      <c r="D42" s="22">
        <f>D34+D35+-1*D39</f>
        <v>-4838886.9499999993</v>
      </c>
      <c r="E42" s="18">
        <f>E34+E35+-1*E39</f>
        <v>-5955213.8699999992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130544.16</v>
      </c>
      <c r="E44" s="18">
        <v>64067.41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-4969431.1099999994</v>
      </c>
      <c r="E45" s="19">
        <f>E42+-1*E43+-1*E44</f>
        <v>-6019281.2799999993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2021-06-08T08:44:27Z</dcterms:created>
  <dcterms:modified xsi:type="dcterms:W3CDTF">2021-06-08T08:46:11Z</dcterms:modified>
</cp:coreProperties>
</file>