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86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/>
  <c r="E26" i="1" l="1"/>
  <c r="F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<sst xmlns="http://schemas.openxmlformats.org/spreadsheetml/2006/main" count="107" uniqueCount="88">
  <si>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</si>
  <si>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</si>
  <si>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</si>
  <si>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</si>
  <si>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</si>
  <si>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</si>
  <si>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</si>
  <si>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</si>
  <si>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</si>
  <si>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</si>
  <si>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</si>
  <si>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</si>
  <si>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</si>
  <si>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</si>
  <si>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</si>
  <si>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</si>
  <si>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</si>
  <si>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</si>
  <si>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</si>
  <si>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</si>
  <si>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</si>
  <si>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</si>
  <si>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</si>
  <si>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</si>
  <si>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</si>
  <si>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</si>
  <si>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</si>
  <si>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</si>
  <si>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</si>
  <si>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</si>
  <si>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</si>
  <si>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</si>
  <si>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</si>
  <si>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</si>
  <si>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</si>
  <si>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</si>
  <si>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</si>
  <si>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</si>
  <si>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</si>
  <si>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</si>
  <si>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</si>
  <si>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</si>
  <si>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</si>
  <si>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</si>
  <si>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</si>
  <si>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</si>
  <si>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</si>
  <si>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</si>
  <si>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</si>
  <si>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</si>
  <si>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</si>
  <si>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</si>
  <si>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</si>
  <si>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</si>
  <si>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</si>
  <si>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</si>
  <si>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</si>
  <si>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</si>
  <si>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</si>
  <si>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</si>
  <si>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</si>
  <si>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</si>
  <si>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</si>
  <si>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</si>
  <si>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</si>
  <si>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</si>
  <si>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</si>
  <si>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</si>
  <si>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</si>
  <si>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</si>
  <si>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</si>
  <si>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</si>
  <si>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</si>
  <si>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</si>
  <si>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</si>
  <si>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</si>
  <si>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</si>
  <si>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</si>
  <si>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</si>
  <si>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</si>
  <si>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</si>
  <si>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</si>
  <si>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</si>
  <si>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</si>
  <si>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</si>
  <si>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</si>
  <si>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Szkoła Podstawowa Nr 386 im.Marszałka Józefa Piłsudskiego ul.Grenady 16  01-154 Warszawa</t>
  </si>
  <si>
    <t>na dzień 31.12.2020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</si>
</sst>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B1" workbookViewId="0">
      <selection activeCell="B4" sqref="B4:L4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87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80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81</v>
      </c>
      <c r="C7" s="33"/>
      <c r="D7" s="33"/>
      <c r="E7" s="13" t="s">
        <v>82</v>
      </c>
      <c r="F7" s="24" t="s">
        <v>83</v>
      </c>
      <c r="H7" s="32" t="s">
        <v>84</v>
      </c>
      <c r="I7" s="33"/>
      <c r="J7" s="33"/>
      <c r="K7" s="13" t="s">
        <v>82</v>
      </c>
      <c r="L7" s="24" t="s">
        <v>83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1759482.6199999999</v>
      </c>
      <c r="F8" s="14">
        <f>F9+F10+F20+F21+F25</f>
        <v>1595544.34</v>
      </c>
      <c r="H8" s="3" t="s">
        <v>0</v>
      </c>
      <c r="I8" s="4" t="s">
        <v>2</v>
      </c>
      <c r="J8" s="4">
        <v>41</v>
      </c>
      <c r="K8" s="19">
        <f>K9+K10+K13+K14</f>
        <v>1439675.62</v>
      </c>
      <c r="L8" s="14">
        <f>L9+L10+L13+L14</f>
        <v>1276833.04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6084549.2000000002</v>
      </c>
      <c r="L9" s="15">
        <v>6580966.2300000004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1759482.6199999999</v>
      </c>
      <c r="F10" s="15">
        <f>F11+F18+F19</f>
        <v>1595544.34</v>
      </c>
      <c r="H10" s="5" t="s">
        <v>6</v>
      </c>
      <c r="I10" s="6" t="s">
        <v>8</v>
      </c>
      <c r="J10" s="6">
        <v>43</v>
      </c>
      <c r="K10" s="20">
        <f>K11+K12</f>
        <v>-4644873.58</v>
      </c>
      <c r="L10" s="15">
        <f>L11+L12</f>
        <v>-5304133.1900000004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1759482.6199999999</v>
      </c>
      <c r="F11" s="16">
        <f>F12+F14+F15+F16+F17</f>
        <v>1595544.34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-4644873.58</v>
      </c>
      <c r="L12" s="16">
        <v>-5304133.1900000004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1750733.66</v>
      </c>
      <c r="F14" s="16">
        <v>1589795.35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4085.21</v>
      </c>
      <c r="F15" s="16">
        <v>2684.24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4663.75</v>
      </c>
      <c r="F17" s="16">
        <v>3064.75</v>
      </c>
      <c r="H17" s="9" t="s">
        <v>31</v>
      </c>
      <c r="I17" s="10" t="s">
        <v>33</v>
      </c>
      <c r="J17" s="10">
        <v>50</v>
      </c>
      <c r="K17" s="22">
        <f>K18+K19+K30+K31</f>
        <v>383819.82</v>
      </c>
      <c r="L17" s="17">
        <f>L18+L19+L30+L31</f>
        <v>396494.15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383819.82</v>
      </c>
      <c r="L19" s="15">
        <f>L20+L21+L22+L23+L24+L25+L26+L27</f>
        <v>396494.15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23776.560000000001</v>
      </c>
      <c r="L20" s="16">
        <v>24249.53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63729.32</v>
      </c>
      <c r="L21" s="16">
        <v>81718.45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131642.29999999999</v>
      </c>
      <c r="L22" s="16">
        <v>101924.26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155131.01</v>
      </c>
      <c r="L23" s="16">
        <v>179122.29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459.54</v>
      </c>
      <c r="L24" s="16">
        <v>81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64012.82</v>
      </c>
      <c r="F26" s="17">
        <f>F27+F32+F38+F46</f>
        <v>77782.850000000006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1846</v>
      </c>
      <c r="H27" s="7">
        <v>8</v>
      </c>
      <c r="I27" s="8" t="s">
        <v>54</v>
      </c>
      <c r="J27" s="8">
        <v>60</v>
      </c>
      <c r="K27" s="21">
        <f>K28+K29</f>
        <v>9081.09</v>
      </c>
      <c r="L27" s="16">
        <f>L28+L29</f>
        <v>9398.6200000000008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1846</v>
      </c>
      <c r="H28" s="7" t="s">
        <v>55</v>
      </c>
      <c r="I28" s="8" t="s">
        <v>57</v>
      </c>
      <c r="J28" s="8">
        <v>61</v>
      </c>
      <c r="K28" s="21">
        <v>9081.09</v>
      </c>
      <c r="L28" s="16">
        <v>9398.6200000000008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16397.919999999998</v>
      </c>
      <c r="F32" s="15">
        <f>F33+F34+F35+F36+F37</f>
        <v>4452.34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15627.75</v>
      </c>
      <c r="F33" s="16">
        <v>4029.19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770.17</v>
      </c>
      <c r="F36" s="16">
        <v>423.15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40723.46</v>
      </c>
      <c r="F38" s="15">
        <f>F39+F40+F41+F42+F43+F44+F45</f>
        <v>64816.99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40723.46</v>
      </c>
      <c r="F40" s="16">
        <v>64816.99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6891.44</v>
      </c>
      <c r="F46" s="15">
        <v>6667.52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1823495.44</v>
      </c>
      <c r="F47" s="18">
        <f>F8+F26</f>
        <v>1673327.1900000002</v>
      </c>
      <c r="H47" s="11"/>
      <c r="I47" s="12" t="s">
        <v>78</v>
      </c>
      <c r="J47" s="12">
        <v>65</v>
      </c>
      <c r="K47" s="23">
        <f>K8+K15+K16+K17</f>
        <v>1823495.4400000002</v>
      </c>
      <c r="L47" s="18">
        <f>L8+L15+L16+L17</f>
        <v>1673327.19</v>
      </c>
    </row>
    <row r="48" spans="2:12" x14ac:dyDescent="0.25">
      <c r="C48" s="34" t="s">
        <v>85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2021-06-07T21:14:11Z</dcterms:created>
  <dcterms:modified xsi:type="dcterms:W3CDTF">2021-06-08T14:56:48Z</dcterms:modified>
</cp:coreProperties>
</file>