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7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E8" i="1"/>
  <c r="F8" i="1"/>
</calcChain>
</file>

<file path=xl/sharedStrings.xml><?xml version="1.0" encoding="utf-8"?>
<sst xmlns="http://schemas.openxmlformats.org/spreadsheetml/2006/main" count="106" uniqueCount="87">
  <si>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</si>
  <si>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</si>
  <si>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</si>
  <si>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</si>
  <si>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</si>
  <si>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</si>
  <si>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</si>
  <si>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</si>
  <si>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</si>
  <si>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</si>
  <si>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</si>
  <si>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</si>
  <si>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</si>
  <si>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</si>
  <si>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</si>
  <si>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</si>
  <si>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</si>
  <si>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</si>
  <si>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</si>
  <si>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</si>
  <si>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</si>
  <si>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</si>
  <si>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</si>
  <si>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</si>
  <si>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</si>
  <si>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</si>
  <si>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</si>
  <si>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</si>
  <si>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</si>
  <si>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</si>
  <si>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</si>
  <si>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</si>
  <si>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</si>
  <si>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</si>
  <si>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</si>
  <si>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</si>
  <si>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</si>
  <si>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</si>
  <si>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</si>
  <si>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</si>
  <si>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</si>
  <si>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</si>
  <si>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</si>
  <si>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</si>
  <si>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</si>
  <si>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</si>
  <si>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</si>
  <si>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</si>
  <si>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</si>
  <si>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</si>
  <si>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</si>
  <si>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</si>
  <si>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</si>
  <si>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</si>
  <si>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</si>
  <si>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</si>
  <si>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</si>
  <si>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</si>
  <si>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</si>
  <si>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</si>
  <si>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</si>
  <si>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</si>
  <si>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</si>
  <si>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</si>
  <si>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</si>
  <si>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</si>
  <si>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</si>
  <si>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</si>
  <si>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</si>
  <si>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</si>
  <si>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</si>
  <si>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</si>
  <si>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</si>
  <si>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</si>
  <si>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</si>
  <si>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</si>
  <si>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</si>
  <si>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</si>
  <si>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</si>
  <si>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</si>
  <si>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</si>
  <si>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</si>
  <si>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</si>
  <si>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</si>
  <si>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</si>
  <si>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</si>
  <si>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387 im.Szarych Szeregów  ul.Kasprzaka 1/3  01-211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</si>
</sst>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8"/>
  <sheetViews>
    <sheetView tabSelected="1" topLeftCell="B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2" spans="1:12" ht="20.25" customHeight="1" x14ac:dyDescent="0.25">
      <c r="A2" s="25" t="s">
        <v>86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x14ac:dyDescent="0.25">
      <c r="B3" s="26" t="s">
        <v>79</v>
      </c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x14ac:dyDescent="0.25">
      <c r="B4" s="28" t="s">
        <v>80</v>
      </c>
      <c r="C4" s="29"/>
      <c r="D4" s="29"/>
      <c r="E4" s="29"/>
      <c r="F4" s="29"/>
      <c r="G4" s="29"/>
      <c r="H4" s="29"/>
      <c r="I4" s="29"/>
      <c r="J4" s="29"/>
      <c r="K4" s="29"/>
      <c r="L4" s="29"/>
    </row>
    <row r="6" spans="1:12" ht="15.75" thickBot="1" x14ac:dyDescent="0.3"/>
    <row r="7" spans="1:12" ht="15.75" thickBot="1" x14ac:dyDescent="0.3">
      <c r="B7" s="30" t="s">
        <v>81</v>
      </c>
      <c r="C7" s="31"/>
      <c r="D7" s="31"/>
      <c r="E7" s="13" t="s">
        <v>82</v>
      </c>
      <c r="F7" s="24" t="s">
        <v>83</v>
      </c>
      <c r="H7" s="30" t="s">
        <v>84</v>
      </c>
      <c r="I7" s="31"/>
      <c r="J7" s="31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1356319.3199999998</v>
      </c>
      <c r="F8" s="14">
        <f>F9+F10+F20+F21+F25</f>
        <v>1139658.54</v>
      </c>
      <c r="H8" s="3" t="s">
        <v>0</v>
      </c>
      <c r="I8" s="4" t="s">
        <v>2</v>
      </c>
      <c r="J8" s="4">
        <v>41</v>
      </c>
      <c r="K8" s="19">
        <f>K9+K10+K13+K14</f>
        <v>1010096.9399999995</v>
      </c>
      <c r="L8" s="14">
        <f>L9+L10+L13+L14</f>
        <v>834947.83000000007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6218831.8499999996</v>
      </c>
      <c r="L9" s="15">
        <v>6256772.0800000001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1356319.3199999998</v>
      </c>
      <c r="F10" s="15">
        <f>F11+F18+F19</f>
        <v>1139658.54</v>
      </c>
      <c r="H10" s="5" t="s">
        <v>6</v>
      </c>
      <c r="I10" s="6" t="s">
        <v>8</v>
      </c>
      <c r="J10" s="6">
        <v>43</v>
      </c>
      <c r="K10" s="20">
        <f>K11+K12</f>
        <v>-5208734.91</v>
      </c>
      <c r="L10" s="15">
        <f>L11+L12</f>
        <v>-5421824.25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1356319.3199999998</v>
      </c>
      <c r="F11" s="16">
        <f>F12+F14+F15+F16+F17</f>
        <v>1139658.54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-5208734.91</v>
      </c>
      <c r="L12" s="16">
        <v>-5421824.25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1296408.92</v>
      </c>
      <c r="F14" s="16">
        <v>1102012.53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59910.400000000001</v>
      </c>
      <c r="F17" s="16">
        <v>37646.01</v>
      </c>
      <c r="H17" s="9" t="s">
        <v>31</v>
      </c>
      <c r="I17" s="10" t="s">
        <v>33</v>
      </c>
      <c r="J17" s="10">
        <v>50</v>
      </c>
      <c r="K17" s="22">
        <f>K18+K19+K30+K31</f>
        <v>387891.56999999995</v>
      </c>
      <c r="L17" s="17">
        <f>L18+L19+L30+L31</f>
        <v>334741.32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387891.56999999995</v>
      </c>
      <c r="L19" s="15">
        <f>L20+L21+L22+L23+L24+L25+L26+L27</f>
        <v>334741.32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17961.27</v>
      </c>
      <c r="L20" s="16">
        <v>16634.150000000001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53513.82</v>
      </c>
      <c r="L21" s="16">
        <v>40823.86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135550.49</v>
      </c>
      <c r="L22" s="16">
        <v>97822.64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164447.12</v>
      </c>
      <c r="L23" s="16">
        <v>171549.1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840.18</v>
      </c>
      <c r="L24" s="16">
        <v>1400.52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41669.19</v>
      </c>
      <c r="F26" s="17">
        <f>F27+F32+F38+F46</f>
        <v>30030.61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1442.37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15578.69</v>
      </c>
      <c r="L27" s="16">
        <f>L28+L29</f>
        <v>6511.05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1442.37</v>
      </c>
      <c r="F28" s="16">
        <v>0</v>
      </c>
      <c r="H28" s="7" t="s">
        <v>55</v>
      </c>
      <c r="I28" s="8" t="s">
        <v>57</v>
      </c>
      <c r="J28" s="8">
        <v>61</v>
      </c>
      <c r="K28" s="21">
        <v>15578.69</v>
      </c>
      <c r="L28" s="16">
        <v>6511.05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3411.0699999999997</v>
      </c>
      <c r="F32" s="15">
        <f>F33+F34+F35+F36+F37</f>
        <v>1463.69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2121.87</v>
      </c>
      <c r="F33" s="16">
        <v>1308.5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1289.2</v>
      </c>
      <c r="F36" s="16">
        <v>155.19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36284.44</v>
      </c>
      <c r="F38" s="15">
        <f>F39+F40+F41+F42+F43+F44+F45</f>
        <v>27653.77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36284.44</v>
      </c>
      <c r="F40" s="16">
        <v>27653.77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531.30999999999995</v>
      </c>
      <c r="F46" s="15">
        <v>913.15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1397988.5099999998</v>
      </c>
      <c r="F47" s="18">
        <f>F8+F26</f>
        <v>1169689.1500000001</v>
      </c>
      <c r="H47" s="11"/>
      <c r="I47" s="12" t="s">
        <v>78</v>
      </c>
      <c r="J47" s="12">
        <v>65</v>
      </c>
      <c r="K47" s="23">
        <f>K8+K15+K16+K17</f>
        <v>1397988.5099999993</v>
      </c>
      <c r="L47" s="18">
        <f>L8+L15+L16+L17</f>
        <v>1169689.1500000001</v>
      </c>
    </row>
    <row r="48" spans="2:12" x14ac:dyDescent="0.25">
      <c r="C48" s="32" t="s">
        <v>85</v>
      </c>
      <c r="D48" s="32"/>
      <c r="E48" s="32"/>
      <c r="F48" s="32"/>
      <c r="G48" s="32"/>
      <c r="H48" s="32"/>
      <c r="I48" s="32"/>
      <c r="J48" s="32"/>
      <c r="K48" s="32"/>
      <c r="L48" s="32"/>
    </row>
  </sheetData>
  <mergeCells count="6">
    <mergeCell ref="C48:L48"/>
    <mergeCell ref="A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2021-06-07T21:16:55Z</dcterms:created>
  <dcterms:modified xsi:type="dcterms:W3CDTF">2021-06-09T06:07:25Z</dcterms:modified>
</cp:coreProperties>
</file>