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ZSSiL 2\ROK 2020\"/>
    </mc:Choice>
  </mc:AlternateContent>
  <bookViews>
    <workbookView xWindow="0" yWindow="0" windowWidth="24000" windowHeight="9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F27" i="1"/>
  <c r="K27" i="1"/>
  <c r="K19" i="1" s="1"/>
  <c r="K17" i="1" s="1"/>
  <c r="E27" i="1"/>
  <c r="F21" i="1"/>
  <c r="E21" i="1"/>
  <c r="L19" i="1"/>
  <c r="L17" i="1" s="1"/>
  <c r="F11" i="1"/>
  <c r="F10" i="1" s="1"/>
  <c r="E11" i="1"/>
  <c r="E10" i="1" s="1"/>
  <c r="L10" i="1"/>
  <c r="L8" i="1" s="1"/>
  <c r="K10" i="1"/>
  <c r="K8" i="1" s="1"/>
  <c r="F26" i="1" l="1"/>
  <c r="E26" i="1"/>
  <c r="F8" i="1"/>
  <c r="E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<sst xmlns="http://schemas.openxmlformats.org/spreadsheetml/2006/main" count="107" uniqueCount="88">
  <si>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</si>
  <si>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</si>
  <si>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</si>
  <si>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</si>
  <si>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</si>
  <si>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</si>
  <si>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</si>
  <si>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</si>
  <si>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</si>
  <si>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</si>
  <si>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</si>
  <si>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</si>
  <si>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</si>
  <si>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</si>
  <si>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</si>
  <si>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</si>
  <si>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</si>
  <si>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</si>
  <si>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</si>
  <si>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</si>
  <si>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</si>
  <si>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</si>
  <si>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</si>
  <si>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</si>
  <si>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</si>
  <si>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</si>
  <si>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</si>
  <si>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</si>
  <si>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</si>
  <si>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</si>
  <si>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</si>
  <si>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</si>
  <si>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</si>
  <si>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</si>
  <si>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</si>
  <si>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</si>
  <si>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</si>
  <si>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</si>
  <si>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</si>
  <si>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</si>
  <si>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</si>
  <si>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</si>
  <si>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</si>
  <si>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</si>
  <si>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</si>
  <si>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</si>
  <si>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</si>
  <si>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</si>
  <si>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</si>
  <si>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</si>
  <si>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</si>
  <si>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</si>
  <si>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</si>
  <si>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</si>
  <si>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</si>
  <si>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</si>
  <si>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</si>
  <si>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</si>
  <si>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</si>
  <si>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</si>
  <si>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</si>
  <si>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</si>
  <si>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</si>
  <si>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</si>
  <si>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</si>
  <si>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</si>
  <si>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</si>
  <si>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</si>
  <si>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</si>
  <si>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</si>
  <si>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</si>
  <si>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</si>
  <si>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</si>
  <si>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</si>
  <si>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</si>
  <si>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</si>
  <si>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</si>
  <si>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</si>
  <si>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</si>
  <si>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</si>
  <si>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</si>
  <si>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</si>
  <si>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</si>
  <si>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</si>
  <si>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</si>
  <si>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</si>
  <si>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</si>
  <si>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 xml:space="preserve">Zespół Szkół Samochodowych i Licealnych nr 2 al. Jana Pawła II 69, 01-038 Warszawa,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</si>
</sst>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7" fontId="0" fillId="0" borderId="0" xfId="0" applyNumberFormat="1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8"/>
  <sheetViews>
    <sheetView tabSelected="1" workbookViewId="0">
      <selection activeCell="B3" sqref="B3:L3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2:12" x14ac:dyDescent="0.25">
      <c r="E1" s="25" t="s">
        <v>87</v>
      </c>
      <c r="F1" s="25"/>
      <c r="G1" s="25"/>
      <c r="H1" s="25"/>
      <c r="I1" s="25"/>
    </row>
    <row r="2" spans="2:12" ht="20.25" x14ac:dyDescent="0.25">
      <c r="B2" s="26" t="s">
        <v>79</v>
      </c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2:12" x14ac:dyDescent="0.25">
      <c r="B3" s="28" t="s">
        <v>80</v>
      </c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2:12" x14ac:dyDescent="0.25">
      <c r="B4" s="30" t="s">
        <v>81</v>
      </c>
      <c r="C4" s="31"/>
      <c r="D4" s="31"/>
      <c r="E4" s="31"/>
      <c r="F4" s="31"/>
      <c r="G4" s="31"/>
      <c r="H4" s="31"/>
      <c r="I4" s="31"/>
      <c r="J4" s="31"/>
      <c r="K4" s="31"/>
      <c r="L4" s="31"/>
    </row>
    <row r="6" spans="2:12" ht="15.75" thickBot="1" x14ac:dyDescent="0.3"/>
    <row r="7" spans="2:12" ht="15.75" thickBot="1" x14ac:dyDescent="0.3">
      <c r="B7" s="32" t="s">
        <v>82</v>
      </c>
      <c r="C7" s="33"/>
      <c r="D7" s="33"/>
      <c r="E7" s="13" t="s">
        <v>83</v>
      </c>
      <c r="F7" s="24" t="s">
        <v>84</v>
      </c>
      <c r="H7" s="32" t="s">
        <v>85</v>
      </c>
      <c r="I7" s="33"/>
      <c r="J7" s="33"/>
      <c r="K7" s="13" t="s">
        <v>83</v>
      </c>
      <c r="L7" s="24" t="s">
        <v>84</v>
      </c>
    </row>
    <row r="8" spans="2:12" x14ac:dyDescent="0.25">
      <c r="B8" s="3" t="s">
        <v>0</v>
      </c>
      <c r="C8" s="4" t="s">
        <v>1</v>
      </c>
      <c r="D8" s="4">
        <v>1</v>
      </c>
      <c r="E8" s="19">
        <f>E9+E10+E20+E21+E25</f>
        <v>5279775.67</v>
      </c>
      <c r="F8" s="14">
        <f>F9+F10+F20+F21+F25</f>
        <v>5040230.6599999992</v>
      </c>
      <c r="H8" s="3" t="s">
        <v>0</v>
      </c>
      <c r="I8" s="4" t="s">
        <v>2</v>
      </c>
      <c r="J8" s="4">
        <v>41</v>
      </c>
      <c r="K8" s="19">
        <f>K9+K10+K13+K14</f>
        <v>4749496.01</v>
      </c>
      <c r="L8" s="14">
        <f>L9+L10+L13+L14</f>
        <v>4474013.6100000013</v>
      </c>
    </row>
    <row r="9" spans="2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13421400.4</v>
      </c>
      <c r="L9" s="15">
        <v>14876098.640000001</v>
      </c>
    </row>
    <row r="10" spans="2:12" x14ac:dyDescent="0.25">
      <c r="B10" s="5" t="s">
        <v>6</v>
      </c>
      <c r="C10" s="6" t="s">
        <v>7</v>
      </c>
      <c r="D10" s="6">
        <v>3</v>
      </c>
      <c r="E10" s="20">
        <f>E11+E18+E19</f>
        <v>5279775.67</v>
      </c>
      <c r="F10" s="15">
        <f>F11+F18+F19</f>
        <v>5040230.6599999992</v>
      </c>
      <c r="H10" s="5" t="s">
        <v>6</v>
      </c>
      <c r="I10" s="6" t="s">
        <v>8</v>
      </c>
      <c r="J10" s="6">
        <v>43</v>
      </c>
      <c r="K10" s="20">
        <f>K11+K12</f>
        <v>-8671904.3900000006</v>
      </c>
      <c r="L10" s="15">
        <f>L11+L12</f>
        <v>-10402085.029999999</v>
      </c>
    </row>
    <row r="11" spans="2:12" x14ac:dyDescent="0.25">
      <c r="B11" s="7">
        <v>1</v>
      </c>
      <c r="C11" s="8" t="s">
        <v>9</v>
      </c>
      <c r="D11" s="8">
        <v>4</v>
      </c>
      <c r="E11" s="21">
        <f>E12+E14+E15+E16+E17</f>
        <v>5279775.67</v>
      </c>
      <c r="F11" s="16">
        <f>F12+F14+F15+F16+F17</f>
        <v>5040230.6599999992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2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-8671904.3900000006</v>
      </c>
      <c r="L12" s="16">
        <v>-10402085.029999999</v>
      </c>
    </row>
    <row r="13" spans="2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2:12" x14ac:dyDescent="0.25">
      <c r="B14" s="7" t="s">
        <v>18</v>
      </c>
      <c r="C14" s="8" t="s">
        <v>20</v>
      </c>
      <c r="D14" s="8">
        <v>7</v>
      </c>
      <c r="E14" s="21">
        <v>5270101.3499999996</v>
      </c>
      <c r="F14" s="16">
        <v>5033166.3499999996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2:12" x14ac:dyDescent="0.25">
      <c r="B15" s="7" t="s">
        <v>22</v>
      </c>
      <c r="C15" s="8" t="s">
        <v>24</v>
      </c>
      <c r="D15" s="8">
        <v>8</v>
      </c>
      <c r="E15" s="21">
        <v>3086.79</v>
      </c>
      <c r="F15" s="16">
        <v>2696.88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2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6587.53</v>
      </c>
      <c r="F17" s="16">
        <v>4367.43</v>
      </c>
      <c r="H17" s="9" t="s">
        <v>31</v>
      </c>
      <c r="I17" s="10" t="s">
        <v>33</v>
      </c>
      <c r="J17" s="10">
        <v>50</v>
      </c>
      <c r="K17" s="22">
        <f>K18+K19+K30+K31</f>
        <v>1202620.7299999997</v>
      </c>
      <c r="L17" s="17">
        <f>L18+L19+L30+L31</f>
        <v>1099541.4699999997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1202620.7299999997</v>
      </c>
      <c r="L19" s="15">
        <f>L20+L21+L22+L23+L24+L25+L26+L27</f>
        <v>1099541.4699999997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92047.32</v>
      </c>
      <c r="L20" s="16">
        <v>84496.9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627793.81999999995</v>
      </c>
      <c r="L21" s="16">
        <v>484670.59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208096.19</v>
      </c>
      <c r="L22" s="16">
        <v>190739.38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263194.89</v>
      </c>
      <c r="L23" s="16">
        <v>313444.46999999997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0</v>
      </c>
      <c r="L24" s="16">
        <v>5042.76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6889.98</v>
      </c>
      <c r="L25" s="16">
        <v>16513.919999999998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672341.07</v>
      </c>
      <c r="F26" s="17">
        <f>F27+F32+F38+F46</f>
        <v>533324.42000000004</v>
      </c>
      <c r="H26" s="7">
        <v>7</v>
      </c>
      <c r="I26" s="8" t="s">
        <v>52</v>
      </c>
      <c r="J26" s="8">
        <v>59</v>
      </c>
      <c r="K26" s="21">
        <v>0</v>
      </c>
      <c r="L26" s="16">
        <v>0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15106.55</v>
      </c>
      <c r="F27" s="15">
        <f>F28+F29+F30+F31</f>
        <v>14781.6</v>
      </c>
      <c r="H27" s="7">
        <v>8</v>
      </c>
      <c r="I27" s="8" t="s">
        <v>54</v>
      </c>
      <c r="J27" s="8">
        <v>60</v>
      </c>
      <c r="K27" s="21">
        <f>K28+K29</f>
        <v>4598.53</v>
      </c>
      <c r="L27" s="16">
        <f>L28+L29</f>
        <v>4633.45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15106.55</v>
      </c>
      <c r="F28" s="16">
        <v>14781.6</v>
      </c>
      <c r="H28" s="7" t="s">
        <v>55</v>
      </c>
      <c r="I28" s="8" t="s">
        <v>57</v>
      </c>
      <c r="J28" s="8">
        <v>61</v>
      </c>
      <c r="K28" s="21">
        <v>4598.53</v>
      </c>
      <c r="L28" s="16">
        <v>4633.45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71741.400000000009</v>
      </c>
      <c r="F32" s="15">
        <f>F33+F34+F35+F36+F37</f>
        <v>65811.009999999995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68770.080000000002</v>
      </c>
      <c r="F33" s="16">
        <v>63638.96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103.12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0</v>
      </c>
      <c r="F35" s="16">
        <v>0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2971.32</v>
      </c>
      <c r="F36" s="16">
        <v>2068.9299999999998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582997.93999999994</v>
      </c>
      <c r="F38" s="15">
        <f>F39+F40+F41+F42+F43+F44+F45</f>
        <v>445956.44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576107.96</v>
      </c>
      <c r="F40" s="16">
        <v>429442.52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6889.98</v>
      </c>
      <c r="F42" s="16">
        <v>16513.919999999998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2495.1799999999998</v>
      </c>
      <c r="F46" s="15">
        <v>6775.37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5952116.7400000002</v>
      </c>
      <c r="F47" s="18">
        <f>F8+F26</f>
        <v>5573555.0799999991</v>
      </c>
      <c r="H47" s="11"/>
      <c r="I47" s="12" t="s">
        <v>78</v>
      </c>
      <c r="J47" s="12">
        <v>65</v>
      </c>
      <c r="K47" s="23">
        <f>K8+K15+K16+K17</f>
        <v>5952116.7399999993</v>
      </c>
      <c r="L47" s="18">
        <f>L8+L15+L16+L17</f>
        <v>5573555.080000001</v>
      </c>
    </row>
    <row r="48" spans="2:12" x14ac:dyDescent="0.25">
      <c r="C48" s="34" t="s">
        <v>86</v>
      </c>
      <c r="D48" s="34"/>
      <c r="E48" s="34"/>
      <c r="F48" s="34"/>
      <c r="G48" s="34"/>
      <c r="H48" s="34"/>
      <c r="I48" s="34"/>
      <c r="J48" s="34"/>
      <c r="K48" s="34"/>
      <c r="L48" s="34"/>
    </row>
  </sheetData>
  <mergeCells count="7">
    <mergeCell ref="C48:L48"/>
    <mergeCell ref="E1:I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2021-06-07T12:58:51Z</dcterms:created>
  <dcterms:modified xsi:type="dcterms:W3CDTF">2021-06-08T13:09:35Z</dcterms:modified>
</cp:coreProperties>
</file>