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 7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F27" i="1"/>
  <c r="K27" i="1"/>
  <c r="K19" i="1" s="1"/>
  <c r="K17" i="1" s="1"/>
  <c r="E27" i="1"/>
  <c r="F21" i="1"/>
  <c r="E21" i="1"/>
  <c r="L19" i="1"/>
  <c r="L17" i="1" s="1"/>
  <c r="F11" i="1"/>
  <c r="F10" i="1" s="1"/>
  <c r="E11" i="1"/>
  <c r="E10" i="1" s="1"/>
  <c r="L10" i="1"/>
  <c r="L8" i="1" s="1"/>
  <c r="K10" i="1"/>
  <c r="K8" i="1" s="1"/>
  <c r="E26" i="1" l="1"/>
  <c r="F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<sst xmlns="http://schemas.openxmlformats.org/spreadsheetml/2006/main" count="107" uniqueCount="88">
  <si>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</si>
  <si>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</si>
  <si>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</si>
  <si>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</si>
  <si>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</si>
  <si>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</si>
  <si>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</si>
  <si>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</si>
  <si>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</si>
  <si>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</si>
  <si>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</si>
  <si>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</si>
  <si>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</si>
  <si>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</si>
  <si>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</si>
  <si>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</si>
  <si>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</si>
  <si>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</si>
  <si>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</si>
  <si>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</si>
  <si>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</si>
  <si>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</si>
  <si>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</si>
  <si>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</si>
  <si>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</si>
  <si>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</si>
  <si>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</si>
  <si>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</si>
  <si>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</si>
  <si>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</si>
  <si>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</si>
  <si>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</si>
  <si>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</si>
  <si>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</si>
  <si>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</si>
  <si>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</si>
  <si>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</si>
  <si>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</si>
  <si>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</si>
  <si>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</si>
  <si>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</si>
  <si>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</si>
  <si>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</si>
  <si>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</si>
  <si>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</si>
  <si>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</si>
  <si>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</si>
  <si>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</si>
  <si>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</si>
  <si>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</si>
  <si>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</si>
  <si>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</si>
  <si>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</si>
  <si>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</si>
  <si>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</si>
  <si>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</si>
  <si>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</si>
  <si>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</si>
  <si>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</si>
  <si>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</si>
  <si>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</si>
  <si>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</si>
  <si>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</si>
  <si>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</si>
  <si>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</si>
  <si>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</si>
  <si>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</si>
  <si>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</si>
  <si>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</si>
  <si>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</si>
  <si>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</si>
  <si>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</si>
  <si>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</si>
  <si>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</si>
  <si>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</si>
  <si>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</si>
  <si>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</si>
  <si>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</si>
  <si>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</si>
  <si>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</si>
  <si>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</si>
  <si>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</si>
  <si>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</si>
  <si>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</si>
  <si>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</si>
  <si>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</si>
  <si>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</si>
  <si>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Zespół Szkół Nr 7 ul. Chłodna 36/46, 00-821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</si>
</sst>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workbookViewId="0">
      <selection activeCell="D1" sqref="D1:J1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2:12" x14ac:dyDescent="0.25">
      <c r="D1" s="25" t="s">
        <v>87</v>
      </c>
      <c r="E1" s="25"/>
      <c r="F1" s="25"/>
      <c r="G1" s="25"/>
      <c r="H1" s="25"/>
      <c r="I1" s="25"/>
      <c r="J1" s="25"/>
    </row>
    <row r="2" spans="2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2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2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2:12" ht="15.75" thickBot="1" x14ac:dyDescent="0.3"/>
    <row r="7" spans="2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2:12" x14ac:dyDescent="0.25">
      <c r="B8" s="3" t="s">
        <v>0</v>
      </c>
      <c r="C8" s="4" t="s">
        <v>1</v>
      </c>
      <c r="D8" s="4">
        <v>1</v>
      </c>
      <c r="E8" s="19">
        <f>E9+E10+E20+E21+E25</f>
        <v>10220.780000000001</v>
      </c>
      <c r="F8" s="14">
        <f>F9+F10+F20+F21+F25</f>
        <v>6303.64</v>
      </c>
      <c r="H8" s="3" t="s">
        <v>0</v>
      </c>
      <c r="I8" s="4" t="s">
        <v>2</v>
      </c>
      <c r="J8" s="4">
        <v>41</v>
      </c>
      <c r="K8" s="19">
        <f>K9+K10+K13+K14</f>
        <v>-396623.01000000071</v>
      </c>
      <c r="L8" s="14">
        <f>L9+L10+L13+L14</f>
        <v>-430234.74000000022</v>
      </c>
    </row>
    <row r="9" spans="2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5529218.5599999996</v>
      </c>
      <c r="L9" s="15">
        <v>6267666.9299999997</v>
      </c>
    </row>
    <row r="10" spans="2:12" x14ac:dyDescent="0.25">
      <c r="B10" s="5" t="s">
        <v>6</v>
      </c>
      <c r="C10" s="6" t="s">
        <v>7</v>
      </c>
      <c r="D10" s="6">
        <v>3</v>
      </c>
      <c r="E10" s="20">
        <f>E11+E18+E19</f>
        <v>10220.780000000001</v>
      </c>
      <c r="F10" s="15">
        <f>F11+F18+F19</f>
        <v>6303.64</v>
      </c>
      <c r="H10" s="5" t="s">
        <v>6</v>
      </c>
      <c r="I10" s="6" t="s">
        <v>8</v>
      </c>
      <c r="J10" s="6">
        <v>43</v>
      </c>
      <c r="K10" s="20">
        <f>K11+K12</f>
        <v>-5925841.5700000003</v>
      </c>
      <c r="L10" s="15">
        <f>L11+L12</f>
        <v>-6697901.6699999999</v>
      </c>
    </row>
    <row r="11" spans="2:12" x14ac:dyDescent="0.25">
      <c r="B11" s="7">
        <v>1</v>
      </c>
      <c r="C11" s="8" t="s">
        <v>9</v>
      </c>
      <c r="D11" s="8">
        <v>4</v>
      </c>
      <c r="E11" s="21">
        <f>E12+E14+E15+E16+E17</f>
        <v>10220.780000000001</v>
      </c>
      <c r="F11" s="16">
        <f>F12+F14+F15+F16+F17</f>
        <v>6303.64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2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-5925841.5700000003</v>
      </c>
      <c r="L12" s="16">
        <v>-6697901.6699999999</v>
      </c>
    </row>
    <row r="13" spans="2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2:12" x14ac:dyDescent="0.25">
      <c r="B14" s="7" t="s">
        <v>18</v>
      </c>
      <c r="C14" s="8" t="s">
        <v>20</v>
      </c>
      <c r="D14" s="8">
        <v>7</v>
      </c>
      <c r="E14" s="21">
        <v>0</v>
      </c>
      <c r="F14" s="16">
        <v>0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2:12" x14ac:dyDescent="0.25">
      <c r="B15" s="7" t="s">
        <v>22</v>
      </c>
      <c r="C15" s="8" t="s">
        <v>24</v>
      </c>
      <c r="D15" s="8">
        <v>8</v>
      </c>
      <c r="E15" s="21">
        <v>0</v>
      </c>
      <c r="F15" s="16">
        <v>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2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10220.780000000001</v>
      </c>
      <c r="F17" s="16">
        <v>6303.64</v>
      </c>
      <c r="H17" s="9" t="s">
        <v>31</v>
      </c>
      <c r="I17" s="10" t="s">
        <v>33</v>
      </c>
      <c r="J17" s="10">
        <v>50</v>
      </c>
      <c r="K17" s="22">
        <f>K18+K19+K30+K31</f>
        <v>443864.27999999997</v>
      </c>
      <c r="L17" s="17">
        <f>L18+L19+L30+L31</f>
        <v>513877.35000000003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443864.27999999997</v>
      </c>
      <c r="L19" s="15">
        <f>L20+L21+L22+L23+L24+L25+L26+L27</f>
        <v>513877.35000000003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18925.89</v>
      </c>
      <c r="L20" s="16">
        <v>22938.73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64017.85</v>
      </c>
      <c r="L21" s="16">
        <v>111088.26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162721.79999999999</v>
      </c>
      <c r="L22" s="16">
        <v>139635.31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189062.41</v>
      </c>
      <c r="L23" s="16">
        <v>231072.1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1597.12</v>
      </c>
      <c r="L24" s="16">
        <v>421.91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6555.01</v>
      </c>
      <c r="L25" s="16">
        <v>8561.4500000000007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37020.49</v>
      </c>
      <c r="F26" s="17">
        <f>F27+F32+F38+F46</f>
        <v>77338.969999999987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0</v>
      </c>
      <c r="F27" s="15">
        <f>F28+F29+F30+F31</f>
        <v>0</v>
      </c>
      <c r="H27" s="7">
        <v>8</v>
      </c>
      <c r="I27" s="8" t="s">
        <v>54</v>
      </c>
      <c r="J27" s="8">
        <v>60</v>
      </c>
      <c r="K27" s="21">
        <f>K28+K29</f>
        <v>984.2</v>
      </c>
      <c r="L27" s="16">
        <f>L28+L29</f>
        <v>159.59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0</v>
      </c>
      <c r="F28" s="16">
        <v>0</v>
      </c>
      <c r="H28" s="7" t="s">
        <v>55</v>
      </c>
      <c r="I28" s="8" t="s">
        <v>57</v>
      </c>
      <c r="J28" s="8">
        <v>61</v>
      </c>
      <c r="K28" s="21">
        <v>984.2</v>
      </c>
      <c r="L28" s="16">
        <v>159.59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6772.15</v>
      </c>
      <c r="F32" s="15">
        <f>F33+F34+F35+F36+F37</f>
        <v>662.33999999999992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5809.98</v>
      </c>
      <c r="F33" s="16">
        <v>293.05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0.01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962.17</v>
      </c>
      <c r="F36" s="16">
        <v>369.28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28211.059999999998</v>
      </c>
      <c r="F38" s="15">
        <f>F39+F40+F41+F42+F43+F44+F45</f>
        <v>75611.789999999994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21656.05</v>
      </c>
      <c r="F40" s="16">
        <v>67050.34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6555.01</v>
      </c>
      <c r="F42" s="16">
        <v>8561.4500000000007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2037.28</v>
      </c>
      <c r="F46" s="15">
        <v>1064.8399999999999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47241.27</v>
      </c>
      <c r="F47" s="18">
        <f>F8+F26</f>
        <v>83642.609999999986</v>
      </c>
      <c r="H47" s="11"/>
      <c r="I47" s="12" t="s">
        <v>78</v>
      </c>
      <c r="J47" s="12">
        <v>65</v>
      </c>
      <c r="K47" s="23">
        <f>K8+K15+K16+K17</f>
        <v>47241.269999999262</v>
      </c>
      <c r="L47" s="18">
        <f>L8+L15+L16+L17</f>
        <v>83642.609999999811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D1:J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2021-06-07T13:15:17Z</dcterms:created>
  <dcterms:modified xsi:type="dcterms:W3CDTF">2021-06-08T11:51:46Z</dcterms:modified>
</cp:coreProperties>
</file>