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im. Konarskiego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<sst xmlns="http://schemas.openxmlformats.org/spreadsheetml/2006/main" count="107" uniqueCount="88">
  <si>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</si>
  <si>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</si>
  <si>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</si>
  <si>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</si>
  <si>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</si>
  <si>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</si>
  <si>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</si>
  <si>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</si>
  <si>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</si>
  <si>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</si>
  <si>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</si>
  <si>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</si>
  <si>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</si>
  <si>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</si>
  <si>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</si>
  <si>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</si>
  <si>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</si>
  <si>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</si>
  <si>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</si>
  <si>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</si>
  <si>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</si>
  <si>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</si>
  <si>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</si>
  <si>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</si>
  <si>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</si>
  <si>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</si>
  <si>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</si>
  <si>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</si>
  <si>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</si>
  <si>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</si>
  <si>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</si>
  <si>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</si>
  <si>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</si>
  <si>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</si>
  <si>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</si>
  <si>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</si>
  <si>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</si>
  <si>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</si>
  <si>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</si>
  <si>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</si>
  <si>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</si>
  <si>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</si>
  <si>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</si>
  <si>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</si>
  <si>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</si>
  <si>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</si>
  <si>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</si>
  <si>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</si>
  <si>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</si>
  <si>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</si>
  <si>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</si>
  <si>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</si>
  <si>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</si>
  <si>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</si>
  <si>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</si>
  <si>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</si>
  <si>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</si>
  <si>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</si>
  <si>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</si>
  <si>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</si>
  <si>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</si>
  <si>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</si>
  <si>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</si>
  <si>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</si>
  <si>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</si>
  <si>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</si>
  <si>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</si>
  <si>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</si>
  <si>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</si>
  <si>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</si>
  <si>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</si>
  <si>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</si>
  <si>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</si>
  <si>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</si>
  <si>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</si>
  <si>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</si>
  <si>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</si>
  <si>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</si>
  <si>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</si>
  <si>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</si>
  <si>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</si>
  <si>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</si>
  <si>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</si>
  <si>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</si>
  <si>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</si>
  <si>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</si>
  <si>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</si>
  <si>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 xml:space="preserve">Zespół Szkół im. Konarskiego, ul. Okopowa 55A, 01-043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</si>
</sst>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D1" s="25" t="s">
        <v>87</v>
      </c>
      <c r="E1" s="25"/>
      <c r="F1" s="25"/>
      <c r="G1" s="25"/>
      <c r="H1" s="25"/>
      <c r="I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7479691.1900000004</v>
      </c>
      <c r="F8" s="14">
        <f>F9+F10+F20+F21+F25</f>
        <v>7121784.0099999998</v>
      </c>
      <c r="H8" s="3" t="s">
        <v>0</v>
      </c>
      <c r="I8" s="4" t="s">
        <v>2</v>
      </c>
      <c r="J8" s="4">
        <v>41</v>
      </c>
      <c r="K8" s="19">
        <f>K9+K10+K13+K14</f>
        <v>7020178.2899999991</v>
      </c>
      <c r="L8" s="14">
        <f>L9+L10+L13+L14</f>
        <v>6612052.0800000001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15087247.779999999</v>
      </c>
      <c r="L9" s="15">
        <v>15694336.76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7479691.1900000004</v>
      </c>
      <c r="F10" s="15">
        <f>F11+F18+F19</f>
        <v>7121784.0099999998</v>
      </c>
      <c r="H10" s="5" t="s">
        <v>6</v>
      </c>
      <c r="I10" s="6" t="s">
        <v>8</v>
      </c>
      <c r="J10" s="6">
        <v>43</v>
      </c>
      <c r="K10" s="20">
        <f>K11+K12</f>
        <v>-8067069.4900000002</v>
      </c>
      <c r="L10" s="15">
        <f>L11+L12</f>
        <v>-9082284.6799999997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7479691.1900000004</v>
      </c>
      <c r="F11" s="16">
        <f>F12+F14+F15+F16+F17</f>
        <v>7121784.0099999998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-8067069.4900000002</v>
      </c>
      <c r="L12" s="16">
        <v>-9082284.6799999997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7469891.75</v>
      </c>
      <c r="F14" s="16">
        <v>7114567.4699999997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3302.04</v>
      </c>
      <c r="F15" s="16">
        <v>2884.94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6497.4</v>
      </c>
      <c r="F17" s="16">
        <v>4331.6000000000004</v>
      </c>
      <c r="H17" s="9" t="s">
        <v>31</v>
      </c>
      <c r="I17" s="10" t="s">
        <v>33</v>
      </c>
      <c r="J17" s="10">
        <v>50</v>
      </c>
      <c r="K17" s="22">
        <f>K18+K19+K30+K31</f>
        <v>1210268.2899999998</v>
      </c>
      <c r="L17" s="17">
        <f>L18+L19+L30+L31</f>
        <v>815829.64999999991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1210268.2899999998</v>
      </c>
      <c r="L19" s="15">
        <f>L20+L21+L22+L23+L24+L25+L26+L27</f>
        <v>815829.64999999991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68717.59</v>
      </c>
      <c r="L20" s="16">
        <v>52305.06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220028.91</v>
      </c>
      <c r="L21" s="16">
        <v>248950.33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168993.48</v>
      </c>
      <c r="L22" s="16">
        <v>162437.93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217281.1</v>
      </c>
      <c r="L23" s="16">
        <v>274844.15000000002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3875.65</v>
      </c>
      <c r="L24" s="16">
        <v>110.45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31250.57</v>
      </c>
      <c r="L25" s="16">
        <v>31277.94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750755.3899999999</v>
      </c>
      <c r="F26" s="17">
        <f>F27+F32+F38+F46</f>
        <v>306097.71999999997</v>
      </c>
      <c r="H26" s="7">
        <v>7</v>
      </c>
      <c r="I26" s="8" t="s">
        <v>52</v>
      </c>
      <c r="J26" s="8">
        <v>59</v>
      </c>
      <c r="K26" s="21">
        <v>451113.11</v>
      </c>
      <c r="L26" s="16">
        <v>530.1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49007.88</v>
      </c>
      <c r="L27" s="16">
        <f>L28+L29</f>
        <v>45373.69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49007.88</v>
      </c>
      <c r="L28" s="16">
        <v>45373.69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78104.72</v>
      </c>
      <c r="F32" s="15">
        <f>F33+F34+F35+F36+F37</f>
        <v>51357.59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45094.42</v>
      </c>
      <c r="F33" s="16">
        <v>23254.34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33010.300000000003</v>
      </c>
      <c r="F36" s="16">
        <v>28103.25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668757.21</v>
      </c>
      <c r="F38" s="15">
        <f>F39+F40+F41+F42+F43+F44+F45</f>
        <v>250090.22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637506.64</v>
      </c>
      <c r="F40" s="16">
        <v>218812.28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31250.57</v>
      </c>
      <c r="F42" s="16">
        <v>31277.94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3893.46</v>
      </c>
      <c r="F46" s="15">
        <v>4649.91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8230446.5800000001</v>
      </c>
      <c r="F47" s="18">
        <f>F8+F26</f>
        <v>7427881.7299999995</v>
      </c>
      <c r="H47" s="11"/>
      <c r="I47" s="12" t="s">
        <v>78</v>
      </c>
      <c r="J47" s="12">
        <v>65</v>
      </c>
      <c r="K47" s="23">
        <f>K8+K15+K16+K17</f>
        <v>8230446.5799999991</v>
      </c>
      <c r="L47" s="18">
        <f>L8+L15+L16+L17</f>
        <v>7427881.7300000004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D1:I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2021-06-07T13:03:44Z</dcterms:created>
  <dcterms:modified xsi:type="dcterms:W3CDTF">2021-06-08T12:46:35Z</dcterms:modified>
</cp:coreProperties>
</file>