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JO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E27" i="1"/>
  <c r="F21" i="1"/>
  <c r="E21" i="1"/>
  <c r="L19" i="1"/>
  <c r="L17" i="1" s="1"/>
  <c r="K19" i="1"/>
  <c r="K17" i="1" s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<sst xmlns="http://schemas.openxmlformats.org/spreadsheetml/2006/main" count="107" uniqueCount="88">
  <si>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</si>
  <si>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</si>
  <si>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</si>
  <si>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</si>
  <si>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</si>
  <si>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</si>
  <si>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</si>
  <si>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</si>
  <si>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</si>
  <si>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</si>
  <si>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</si>
  <si>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</si>
  <si>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</si>
  <si>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</si>
  <si>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</si>
  <si>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</si>
  <si>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</si>
  <si>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</si>
  <si>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</si>
  <si>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</si>
  <si>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</si>
  <si>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</si>
  <si>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</si>
  <si>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</si>
  <si>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</si>
  <si>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</si>
  <si>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</si>
  <si>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</si>
  <si>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</si>
  <si>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</si>
  <si>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</si>
  <si>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</si>
  <si>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</si>
  <si>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</si>
  <si>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</si>
  <si>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</si>
  <si>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</si>
  <si>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</si>
  <si>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</si>
  <si>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</si>
  <si>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</si>
  <si>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</si>
  <si>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</si>
  <si>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</si>
  <si>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</si>
  <si>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</si>
  <si>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</si>
  <si>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</si>
  <si>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</si>
  <si>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</si>
  <si>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</si>
  <si>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</si>
  <si>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</si>
  <si>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</si>
  <si>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</si>
  <si>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</si>
  <si>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</si>
  <si>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</si>
  <si>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</si>
  <si>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</si>
  <si>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</si>
  <si>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</si>
  <si>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</si>
  <si>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</si>
  <si>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</si>
  <si>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</si>
  <si>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</si>
  <si>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</si>
  <si>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</si>
  <si>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</si>
  <si>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</si>
  <si>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</si>
  <si>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</si>
  <si>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</si>
  <si>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</si>
  <si>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</si>
  <si>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</si>
  <si>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</si>
  <si>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</si>
  <si>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</si>
  <si>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</si>
  <si>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</si>
  <si>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</si>
  <si>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</si>
  <si>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</si>
  <si>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</si>
  <si>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</si>
  <si>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Zespół Szkół Stenotypii i Języków Obcych, ul. Ogrodowa 16, 00-896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</si>
</sst>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7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2" sqref="B2:L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E1" s="25" t="s">
        <v>87</v>
      </c>
      <c r="F1" s="25"/>
      <c r="G1" s="25"/>
      <c r="H1" s="25"/>
      <c r="I1" s="25"/>
    </row>
    <row r="2" spans="2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2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2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5.75" thickBot="1" x14ac:dyDescent="0.3"/>
    <row r="7" spans="2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3581130.0000000005</v>
      </c>
      <c r="F8" s="14">
        <f>F9+F10+F20+F21+F25</f>
        <v>3904482.87</v>
      </c>
      <c r="H8" s="3" t="s">
        <v>0</v>
      </c>
      <c r="I8" s="4" t="s">
        <v>2</v>
      </c>
      <c r="J8" s="4">
        <v>41</v>
      </c>
      <c r="K8" s="19">
        <f>K9+K10+K13+K14</f>
        <v>3287210.72</v>
      </c>
      <c r="L8" s="14">
        <f>L9+L10+L13+L14</f>
        <v>3523370.5200000005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7450286.5300000003</v>
      </c>
      <c r="L9" s="15">
        <v>8804007.9900000002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3581130.0000000005</v>
      </c>
      <c r="F10" s="15">
        <f>F11+F18+F19</f>
        <v>3904482.87</v>
      </c>
      <c r="H10" s="5" t="s">
        <v>6</v>
      </c>
      <c r="I10" s="6" t="s">
        <v>8</v>
      </c>
      <c r="J10" s="6">
        <v>43</v>
      </c>
      <c r="K10" s="20">
        <f>K11+K12</f>
        <v>-4163075.81</v>
      </c>
      <c r="L10" s="15">
        <f>L11+L12</f>
        <v>-5280637.47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3555850.8000000003</v>
      </c>
      <c r="F11" s="16">
        <f>F12+F14+F15+F16+F17</f>
        <v>3904482.87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-4163075.81</v>
      </c>
      <c r="L12" s="16">
        <v>-5280637.47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3546876.72</v>
      </c>
      <c r="F14" s="16">
        <v>3898500.15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8974.08</v>
      </c>
      <c r="F17" s="16">
        <v>5982.72</v>
      </c>
      <c r="H17" s="9" t="s">
        <v>31</v>
      </c>
      <c r="I17" s="10" t="s">
        <v>33</v>
      </c>
      <c r="J17" s="10">
        <v>50</v>
      </c>
      <c r="K17" s="22">
        <f>K18+K19+K30+K31</f>
        <v>334932.89</v>
      </c>
      <c r="L17" s="17">
        <f>L18+L19+L30+L31</f>
        <v>396673.89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25279.200000000001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334932.89</v>
      </c>
      <c r="L19" s="15">
        <f>L20+L21+L22+L23+L24+L25+L26+L27</f>
        <v>396673.89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14969.74</v>
      </c>
      <c r="L20" s="16">
        <v>10350.41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65533.11</v>
      </c>
      <c r="L21" s="16">
        <v>51613.760000000002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109093.33</v>
      </c>
      <c r="L22" s="16">
        <v>137853.97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139712.85</v>
      </c>
      <c r="L23" s="16">
        <v>191320.14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263.8</v>
      </c>
      <c r="L24" s="16">
        <v>271.89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41013.61</v>
      </c>
      <c r="F26" s="17">
        <f>F27+F32+F38+F46</f>
        <v>15561.539999999999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951.25</v>
      </c>
      <c r="H27" s="7">
        <v>8</v>
      </c>
      <c r="I27" s="8" t="s">
        <v>54</v>
      </c>
      <c r="J27" s="8">
        <v>60</v>
      </c>
      <c r="K27" s="21">
        <f>K28+K29</f>
        <v>5360.06</v>
      </c>
      <c r="L27" s="16">
        <f>L28+L29</f>
        <v>5263.72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951.25</v>
      </c>
      <c r="H28" s="7" t="s">
        <v>55</v>
      </c>
      <c r="I28" s="8" t="s">
        <v>57</v>
      </c>
      <c r="J28" s="8">
        <v>61</v>
      </c>
      <c r="K28" s="21">
        <v>5360.06</v>
      </c>
      <c r="L28" s="16">
        <v>5263.72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3145.36</v>
      </c>
      <c r="F32" s="15">
        <f>F33+F34+F35+F36+F37</f>
        <v>382.91999999999996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3076.85</v>
      </c>
      <c r="F33" s="16">
        <v>344.4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13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55.51</v>
      </c>
      <c r="F36" s="16">
        <v>38.520000000000003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37201.17</v>
      </c>
      <c r="F38" s="15">
        <f>F39+F40+F41+F42+F43+F44+F45</f>
        <v>12005.48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37201.17</v>
      </c>
      <c r="F40" s="16">
        <v>12005.48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667.08</v>
      </c>
      <c r="F46" s="15">
        <v>2221.89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3622143.6100000003</v>
      </c>
      <c r="F47" s="18">
        <f>F8+F26</f>
        <v>3920044.41</v>
      </c>
      <c r="H47" s="11"/>
      <c r="I47" s="12" t="s">
        <v>78</v>
      </c>
      <c r="J47" s="12">
        <v>65</v>
      </c>
      <c r="K47" s="23">
        <f>K8+K15+K16+K17</f>
        <v>3622143.6100000003</v>
      </c>
      <c r="L47" s="18">
        <f>L8+L15+L16+L17</f>
        <v>3920044.4100000006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E1:I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2021-06-07T13:01:33Z</dcterms:created>
  <dcterms:modified xsi:type="dcterms:W3CDTF">2021-06-08T12:54:26Z</dcterms:modified>
</cp:coreProperties>
</file>