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269\2021\"/>
    </mc:Choice>
  </mc:AlternateContent>
  <bookViews>
    <workbookView xWindow="0" yWindow="0" windowWidth="24000" windowHeight="8835"/>
  </bookViews>
  <sheets>
    <sheet name="P269" sheetId="1" r:id="rId1"/>
  </sheets>
  <definedNames>
    <definedName name="Z_3940F416_32E5_4E92_B24A_72208C6D635E_.wvu.Rows" localSheetId="0" hidden="1">'P269'!$695:$695</definedName>
    <definedName name="Z_4C55F97D_2DC2_4991_BC13_BC8D1EE5E328_.wvu.Rows" localSheetId="0" hidden="1">'P269'!$695:$695</definedName>
    <definedName name="Z_550B1F84_9C28_4B7B_9527_9BD869FE3F8A_.wvu.Rows" localSheetId="0" hidden="1">'P269'!$695:$695</definedName>
    <definedName name="Z_8D6BBE2E_1847_4F71_B801_E6E5BF542343_.wvu.Rows" localSheetId="0" hidden="1">'P269'!$695:$695</definedName>
    <definedName name="Z_D6513CDF_2E8D_4442_AE58_61C7A3B6AEFC_.wvu.Rows" localSheetId="0" hidden="1">'P269'!$695:$695</definedName>
    <definedName name="Z_F929B502_2A9E_40C8_92BC_90747BBD5ADD_.wvu.Rows" localSheetId="0" hidden="1">'P269'!$695:$695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B12" i="1"/>
  <c r="C12" i="1"/>
  <c r="D12" i="1"/>
  <c r="E12" i="1"/>
  <c r="F12" i="1"/>
  <c r="F19" i="1" s="1"/>
  <c r="G12" i="1"/>
  <c r="G19" i="1" s="1"/>
  <c r="H12" i="1"/>
  <c r="H19" i="1" s="1"/>
  <c r="H37" i="1" s="1"/>
  <c r="I13" i="1"/>
  <c r="I12" i="1" s="1"/>
  <c r="I19" i="1" s="1"/>
  <c r="I14" i="1"/>
  <c r="I15" i="1"/>
  <c r="B16" i="1"/>
  <c r="C16" i="1"/>
  <c r="D16" i="1"/>
  <c r="D19" i="1" s="1"/>
  <c r="D37" i="1" s="1"/>
  <c r="E16" i="1"/>
  <c r="E19" i="1" s="1"/>
  <c r="E37" i="1" s="1"/>
  <c r="F16" i="1"/>
  <c r="G16" i="1"/>
  <c r="H16" i="1"/>
  <c r="I17" i="1"/>
  <c r="I16" i="1" s="1"/>
  <c r="I18" i="1"/>
  <c r="B19" i="1"/>
  <c r="C19" i="1"/>
  <c r="C37" i="1" s="1"/>
  <c r="I21" i="1"/>
  <c r="I36" i="1" s="1"/>
  <c r="B22" i="1"/>
  <c r="B29" i="1" s="1"/>
  <c r="C22" i="1"/>
  <c r="D22" i="1"/>
  <c r="E22" i="1"/>
  <c r="F22" i="1"/>
  <c r="G22" i="1"/>
  <c r="H22" i="1"/>
  <c r="H29" i="1" s="1"/>
  <c r="I23" i="1"/>
  <c r="I22" i="1" s="1"/>
  <c r="I24" i="1"/>
  <c r="I25" i="1"/>
  <c r="B26" i="1"/>
  <c r="C26" i="1"/>
  <c r="D26" i="1"/>
  <c r="E26" i="1"/>
  <c r="F26" i="1"/>
  <c r="F29" i="1" s="1"/>
  <c r="G26" i="1"/>
  <c r="G29" i="1" s="1"/>
  <c r="H26" i="1"/>
  <c r="I26" i="1"/>
  <c r="I27" i="1"/>
  <c r="I28" i="1"/>
  <c r="C29" i="1"/>
  <c r="D29" i="1"/>
  <c r="E29" i="1"/>
  <c r="I31" i="1"/>
  <c r="I32" i="1"/>
  <c r="I33" i="1"/>
  <c r="B34" i="1"/>
  <c r="C34" i="1"/>
  <c r="D34" i="1"/>
  <c r="E34" i="1"/>
  <c r="F34" i="1"/>
  <c r="G34" i="1"/>
  <c r="H34" i="1"/>
  <c r="I34" i="1"/>
  <c r="C36" i="1"/>
  <c r="D36" i="1"/>
  <c r="E36" i="1"/>
  <c r="F36" i="1"/>
  <c r="G36" i="1"/>
  <c r="H36" i="1"/>
  <c r="C53" i="1"/>
  <c r="C56" i="1"/>
  <c r="C59" i="1"/>
  <c r="C62" i="1"/>
  <c r="C68" i="1" s="1"/>
  <c r="C65" i="1"/>
  <c r="C73" i="1"/>
  <c r="C75" i="1"/>
  <c r="E95" i="1"/>
  <c r="E109" i="1" s="1"/>
  <c r="B96" i="1"/>
  <c r="B103" i="1" s="1"/>
  <c r="B110" i="1" s="1"/>
  <c r="C96" i="1"/>
  <c r="D96" i="1"/>
  <c r="E97" i="1"/>
  <c r="E96" i="1" s="1"/>
  <c r="E98" i="1"/>
  <c r="B99" i="1"/>
  <c r="C99" i="1"/>
  <c r="C103" i="1" s="1"/>
  <c r="C110" i="1" s="1"/>
  <c r="D99" i="1"/>
  <c r="D103" i="1" s="1"/>
  <c r="D110" i="1" s="1"/>
  <c r="E100" i="1"/>
  <c r="E99" i="1" s="1"/>
  <c r="E101" i="1"/>
  <c r="E102" i="1"/>
  <c r="E105" i="1"/>
  <c r="E106" i="1"/>
  <c r="E107" i="1"/>
  <c r="B108" i="1"/>
  <c r="C108" i="1"/>
  <c r="D108" i="1"/>
  <c r="E108" i="1"/>
  <c r="B109" i="1"/>
  <c r="C109" i="1"/>
  <c r="D109" i="1"/>
  <c r="B141" i="1"/>
  <c r="C141" i="1"/>
  <c r="D141" i="1"/>
  <c r="E141" i="1"/>
  <c r="F141" i="1"/>
  <c r="G141" i="1"/>
  <c r="H141" i="1"/>
  <c r="I141" i="1"/>
  <c r="C171" i="1"/>
  <c r="D171" i="1"/>
  <c r="E221" i="1"/>
  <c r="F221" i="1"/>
  <c r="G221" i="1"/>
  <c r="E228" i="1"/>
  <c r="F228" i="1"/>
  <c r="G228" i="1"/>
  <c r="I236" i="1"/>
  <c r="I241" i="1" s="1"/>
  <c r="I237" i="1"/>
  <c r="I238" i="1"/>
  <c r="I239" i="1"/>
  <c r="I240" i="1"/>
  <c r="E241" i="1"/>
  <c r="F241" i="1"/>
  <c r="G241" i="1"/>
  <c r="H241" i="1"/>
  <c r="G251" i="1"/>
  <c r="G252" i="1"/>
  <c r="G253" i="1"/>
  <c r="G254" i="1"/>
  <c r="G255" i="1"/>
  <c r="G256" i="1"/>
  <c r="G257" i="1"/>
  <c r="G258" i="1"/>
  <c r="G259" i="1"/>
  <c r="C260" i="1"/>
  <c r="D260" i="1"/>
  <c r="E260" i="1"/>
  <c r="F260" i="1"/>
  <c r="G261" i="1"/>
  <c r="G260" i="1" s="1"/>
  <c r="G281" i="1" s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C281" i="1"/>
  <c r="D281" i="1"/>
  <c r="E281" i="1"/>
  <c r="F281" i="1"/>
  <c r="C291" i="1"/>
  <c r="D291" i="1"/>
  <c r="C295" i="1"/>
  <c r="D295" i="1"/>
  <c r="C299" i="1"/>
  <c r="D299" i="1"/>
  <c r="C303" i="1"/>
  <c r="D303" i="1"/>
  <c r="C311" i="1"/>
  <c r="D311" i="1"/>
  <c r="B336" i="1"/>
  <c r="C336" i="1"/>
  <c r="D336" i="1"/>
  <c r="E336" i="1"/>
  <c r="B344" i="1"/>
  <c r="C344" i="1"/>
  <c r="D344" i="1"/>
  <c r="E344" i="1"/>
  <c r="C384" i="1"/>
  <c r="D384" i="1"/>
  <c r="C424" i="1"/>
  <c r="D424" i="1"/>
  <c r="C445" i="1"/>
  <c r="D445" i="1"/>
  <c r="C456" i="1"/>
  <c r="C478" i="1" s="1"/>
  <c r="D456" i="1"/>
  <c r="D478" i="1" s="1"/>
  <c r="C467" i="1"/>
  <c r="D467" i="1"/>
  <c r="C495" i="1"/>
  <c r="C508" i="1" s="1"/>
  <c r="D495" i="1"/>
  <c r="D508" i="1" s="1"/>
  <c r="C503" i="1"/>
  <c r="D503" i="1"/>
  <c r="C515" i="1"/>
  <c r="D515" i="1"/>
  <c r="B542" i="1"/>
  <c r="C542" i="1"/>
  <c r="D542" i="1"/>
  <c r="E542" i="1"/>
  <c r="F542" i="1"/>
  <c r="G542" i="1"/>
  <c r="H542" i="1"/>
  <c r="I542" i="1"/>
  <c r="I551" i="1" s="1"/>
  <c r="I557" i="1" s="1"/>
  <c r="B546" i="1"/>
  <c r="B551" i="1" s="1"/>
  <c r="B557" i="1" s="1"/>
  <c r="C546" i="1"/>
  <c r="C551" i="1" s="1"/>
  <c r="C557" i="1" s="1"/>
  <c r="D546" i="1"/>
  <c r="E546" i="1"/>
  <c r="F546" i="1"/>
  <c r="G546" i="1"/>
  <c r="H546" i="1"/>
  <c r="I546" i="1"/>
  <c r="D551" i="1"/>
  <c r="D557" i="1" s="1"/>
  <c r="E551" i="1"/>
  <c r="E557" i="1" s="1"/>
  <c r="F551" i="1"/>
  <c r="G551" i="1"/>
  <c r="H551" i="1"/>
  <c r="I552" i="1"/>
  <c r="I555" i="1" s="1"/>
  <c r="I553" i="1"/>
  <c r="I554" i="1"/>
  <c r="B555" i="1"/>
  <c r="C555" i="1"/>
  <c r="D555" i="1"/>
  <c r="E555" i="1"/>
  <c r="F555" i="1"/>
  <c r="G555" i="1"/>
  <c r="H555" i="1"/>
  <c r="H557" i="1" s="1"/>
  <c r="B556" i="1"/>
  <c r="C556" i="1"/>
  <c r="D556" i="1"/>
  <c r="E556" i="1"/>
  <c r="F556" i="1"/>
  <c r="G556" i="1"/>
  <c r="H556" i="1"/>
  <c r="F557" i="1"/>
  <c r="G557" i="1"/>
  <c r="C579" i="1"/>
  <c r="C588" i="1" s="1"/>
  <c r="C580" i="1"/>
  <c r="D580" i="1"/>
  <c r="D579" i="1" s="1"/>
  <c r="D588" i="1" s="1"/>
  <c r="B675" i="1"/>
  <c r="C675" i="1"/>
  <c r="B676" i="1"/>
  <c r="C676" i="1"/>
  <c r="B681" i="1"/>
  <c r="C681" i="1"/>
  <c r="C686" i="1"/>
  <c r="B687" i="1"/>
  <c r="B686" i="1" s="1"/>
  <c r="C687" i="1"/>
  <c r="B692" i="1"/>
  <c r="C692" i="1"/>
  <c r="E719" i="1"/>
  <c r="F719" i="1"/>
  <c r="E733" i="1"/>
  <c r="F733" i="1"/>
  <c r="E741" i="1"/>
  <c r="F741" i="1"/>
  <c r="E744" i="1"/>
  <c r="F744" i="1"/>
  <c r="E747" i="1"/>
  <c r="F747" i="1"/>
  <c r="E762" i="1"/>
  <c r="F762" i="1"/>
  <c r="C778" i="1"/>
  <c r="D778" i="1"/>
  <c r="E811" i="1"/>
  <c r="E827" i="1" s="1"/>
  <c r="F811" i="1"/>
  <c r="E816" i="1"/>
  <c r="F816" i="1"/>
  <c r="F827" i="1"/>
  <c r="E855" i="1"/>
  <c r="E867" i="1" s="1"/>
  <c r="F855" i="1"/>
  <c r="E857" i="1"/>
  <c r="F857" i="1"/>
  <c r="E861" i="1"/>
  <c r="F861" i="1"/>
  <c r="F867" i="1"/>
  <c r="E898" i="1"/>
  <c r="E909" i="1" s="1"/>
  <c r="F898" i="1"/>
  <c r="F909" i="1" s="1"/>
  <c r="E901" i="1"/>
  <c r="F901" i="1"/>
  <c r="E915" i="1"/>
  <c r="F915" i="1"/>
  <c r="F925" i="1" s="1"/>
  <c r="E918" i="1"/>
  <c r="E925" i="1" s="1"/>
  <c r="F918" i="1"/>
  <c r="C945" i="1"/>
  <c r="D945" i="1"/>
  <c r="E945" i="1"/>
  <c r="F945" i="1"/>
  <c r="F951" i="1" s="1"/>
  <c r="C951" i="1"/>
  <c r="D951" i="1"/>
  <c r="E951" i="1"/>
  <c r="I37" i="1" l="1"/>
  <c r="F37" i="1"/>
  <c r="G37" i="1"/>
  <c r="E103" i="1"/>
  <c r="E110" i="1" s="1"/>
  <c r="C76" i="1"/>
  <c r="I29" i="1"/>
  <c r="I556" i="1"/>
</calcChain>
</file>

<file path=xl/sharedStrings.xml><?xml version="1.0" encoding="utf-8"?>
<sst xmlns="http://schemas.openxmlformats.org/spreadsheetml/2006/main" count="638" uniqueCount="421">
  <si>
    <t>(kierownik jednostki)</t>
  </si>
  <si>
    <t>(rok, miesiąc, dzień)</t>
  </si>
  <si>
    <t>(główny księgowy)</t>
  </si>
  <si>
    <t>..................................</t>
  </si>
  <si>
    <t>......................................</t>
  </si>
  <si>
    <t>8.</t>
  </si>
  <si>
    <t>7.</t>
  </si>
  <si>
    <t>6.</t>
  </si>
  <si>
    <t>5.</t>
  </si>
  <si>
    <t>4.</t>
  </si>
  <si>
    <t>3.</t>
  </si>
  <si>
    <t>2.</t>
  </si>
  <si>
    <t>1.</t>
  </si>
  <si>
    <t>Wpływ na sprawozdanie finansowe</t>
  </si>
  <si>
    <t xml:space="preserve">Przyczyna nieuwzględnienia w sprawozdaniu finansowym </t>
  </si>
  <si>
    <t>Kwota</t>
  </si>
  <si>
    <t>Opis zdarzenia</t>
  </si>
  <si>
    <t>L.p.</t>
  </si>
  <si>
    <t>II.3.3. Informacje o znaczących zdarzeniach jakie nastąpiły po dniu bilansowym a nieuwzględnionych w sprawozdaniu finansowym</t>
  </si>
  <si>
    <t>Przyczyna ujęcia w sprawozdaniu finansowym roku obrotowego</t>
  </si>
  <si>
    <t>II.3.2. Informacje o znaczących zdarzeniach dotyczących lat ubiegłych 
ujętych w sprawozdaniu finansowym roku obrotowego</t>
  </si>
  <si>
    <t>Pracownicy ogółem</t>
  </si>
  <si>
    <t>Stan zatrudnienia na koniec 
roku obrotowego (osoby)</t>
  </si>
  <si>
    <t>Stan zatrudnienia na koniec
 roku poprzedniego (osoby)</t>
  </si>
  <si>
    <t>Wyszczególnienie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</si>
  <si>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</si>
  <si>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 xml:space="preserve">II.3. Inne informacje niż wymienione powyżej, jeżeli mogłyby w istotny sposób wpłynąć na ocenę sytuacji majątkowej i finansowej oraz wynik finansowy jednostki </t>
  </si>
  <si>
    <t>RAZEM:</t>
  </si>
  <si>
    <t>Instytucje Kultury</t>
  </si>
  <si>
    <t>Zakłady Opieki Zdrowotnej</t>
  </si>
  <si>
    <t>……..</t>
  </si>
  <si>
    <t>MPWIK</t>
  </si>
  <si>
    <t>Spółki, w których Miasto posiada 100% udziałów, akcji w tym:</t>
  </si>
  <si>
    <t>Koszty</t>
  </si>
  <si>
    <t>Przychody</t>
  </si>
  <si>
    <t>Zobowiązania</t>
  </si>
  <si>
    <t>Należności</t>
  </si>
  <si>
    <t>Stan na koniec roku obrotowego</t>
  </si>
  <si>
    <t>Nazwa jednostki</t>
  </si>
  <si>
    <t>II.2.5.g. Istotne transakcje z podmiotami powiązanymi</t>
  </si>
  <si>
    <t>pozostałe</t>
  </si>
  <si>
    <t>umorzenie odsetek</t>
  </si>
  <si>
    <t>utworzenie rezerw na sprawy sądowe z tyt. odsetek</t>
  </si>
  <si>
    <t>utworzenie odpisu aktualizującego wartość odsetek od należności</t>
  </si>
  <si>
    <t>utworzenie odpisu aktualizującego wartość długoterminowych aktywów finansowych</t>
  </si>
  <si>
    <t>ujemne różnice kursowe</t>
  </si>
  <si>
    <t xml:space="preserve">Inne, w tym:           </t>
  </si>
  <si>
    <t xml:space="preserve"> odsetki od zobowiązań</t>
  </si>
  <si>
    <t>odsetki od kredytów i pożyczek</t>
  </si>
  <si>
    <t xml:space="preserve">Odsetki, w tym: </t>
  </si>
  <si>
    <t>Obroty roku bieżącego</t>
  </si>
  <si>
    <t>Obroty roku poprzedniego</t>
  </si>
  <si>
    <t xml:space="preserve">II.2.5.f. Koszty finansowe </t>
  </si>
  <si>
    <t>Razem</t>
  </si>
  <si>
    <t>rozwiązanie niewykorzystanych rezerw na odsetki z tyt. spraw sądowych lub odsetek z tyt. zobowiązań</t>
  </si>
  <si>
    <t>umorzone zobowiązania z tytułu kredytów i pożyczek</t>
  </si>
  <si>
    <t>rozwiązanie lub zmniejszenie odpisów aktualizujących wartość długoterminowych aktywów finansowych</t>
  </si>
  <si>
    <t>rozwiązanie odpisów aktualizujących odsetki od należności</t>
  </si>
  <si>
    <t>dodatnie różnice kursowe</t>
  </si>
  <si>
    <t>zysk ze sprzedaży udziałów i akcji</t>
  </si>
  <si>
    <t xml:space="preserve">Inne, w tym: </t>
  </si>
  <si>
    <t>odsetki bankowe od środków na rachunku bankowym, odsetki od lokat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</si>
  <si>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</si>
  <si>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Dywidendy i udziały w zyskach</t>
  </si>
  <si>
    <t>II.2.5.e. Przychody finansowe</t>
  </si>
  <si>
    <t xml:space="preserve">Razem:  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</si>
  <si>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</si>
  <si>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>nieodpłatnie przekazane rzeczowe aktywa obrotowe</t>
  </si>
  <si>
    <t>zapłacone odszkodowania, kary i grzywny</t>
  </si>
  <si>
    <t>utworzonych rezerw na zobowiązania</t>
  </si>
  <si>
    <t>umorzenie zaległości podatkowych w ramach pomocy publicznej</t>
  </si>
  <si>
    <t>Inne koszty operacyjne, w tym:</t>
  </si>
  <si>
    <t>utworzenie odpisu aktualizującego wartość należności</t>
  </si>
  <si>
    <t>utworzenie odpisu aktualizującego wartość nieruchomości inwestycyjnych</t>
  </si>
  <si>
    <t>utworzenie odpisów aktual. Wartość śr. trwałych, śr. trwałych w budowie oraz wartości niematerialnych i prawnych</t>
  </si>
  <si>
    <t>Aktualizacja wartości aktywów niefinansowych, w tym:</t>
  </si>
  <si>
    <t>Odpisy należności przedawnionych, umorzonych, nieściągalnych</t>
  </si>
  <si>
    <t xml:space="preserve">Pozostałe koszty operacyjne, w tym: </t>
  </si>
  <si>
    <t>Koszty inwestycji finansowych ze środków własnych samorządowych zakładów budżetowych i dochodów jednostek budżetowych gromadzonych na wydzielonym rachunku (§ 607, § 608)</t>
  </si>
  <si>
    <t>Pozostałe koszty operacyjne</t>
  </si>
  <si>
    <t>II.2.5.d. Pozostałe koszty operacyjne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</si>
  <si>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</si>
  <si>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</si>
  <si>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rozwiązanie odpisów aktualizujących wartość śr. trwałych, śr. trwałych w budowie oraz wartości niematerialnych i prawnych</t>
  </si>
  <si>
    <t>rozwiązanie rezerw na zobowiązania</t>
  </si>
  <si>
    <t>rozwiązanie odpisu aktualizującego wartość należności</t>
  </si>
  <si>
    <t>darowizny, nieodpłatnie otrzymane rzeczowe aktywa obrotowe</t>
  </si>
  <si>
    <t>odpisane przedawnione, nieściągnięte, umorzone zobowiązania</t>
  </si>
  <si>
    <t>kary umowne, odszkodowania</t>
  </si>
  <si>
    <t>opłaty za wyżywienie niezwiązane z działalnością statutową</t>
  </si>
  <si>
    <t>opłaty za dzierżawę, najem niezwiązane z działalnością statutową</t>
  </si>
  <si>
    <t>Inne przychody operacyjne, w tym:</t>
  </si>
  <si>
    <t>Dotacje</t>
  </si>
  <si>
    <t>opłaty z tyt. przekształcenia  wieczystego gruntów w prawo własności</t>
  </si>
  <si>
    <t>sprzedaż pozostałych składników majątkowych</t>
  </si>
  <si>
    <t>sprzedaż lokali lub nieruchomości</t>
  </si>
  <si>
    <t xml:space="preserve">Zysk ze zbycia niefinansowych aktywów trwałych, w tym: </t>
  </si>
  <si>
    <t>Pozostałe przychody operacyjne</t>
  </si>
  <si>
    <t xml:space="preserve">II. 2.5.c. Pozostałe przychody operacyjne </t>
  </si>
  <si>
    <t>Inne</t>
  </si>
  <si>
    <t>Opłaty za administrowanie i czynsze za budynki, lokale i pomieszczenia garażowe § 440</t>
  </si>
  <si>
    <t>Zakup usług obejmujących wykonanie ekspertyz, analiz i opinii  § 439</t>
  </si>
  <si>
    <t>Zakup usług obejmujących tłumaczenia § 438</t>
  </si>
  <si>
    <t>Opłaty z tytułu zakupu usług telekomunikacyjnych § 436</t>
  </si>
  <si>
    <t>Zakup usług remontowo-konserwatorskich dotyczących obiektów zabytkowych będących w użytkowaniu jednostek budżetowych § 434</t>
  </si>
  <si>
    <t>Zakup usług przez jednostki s. terytorialnego od innych jednostek s. terytorialnego § 433</t>
  </si>
  <si>
    <t>Zakup usług pozostałych § 430</t>
  </si>
  <si>
    <t>Zakup usług zdrowotnych § 428</t>
  </si>
  <si>
    <t>Zakup usług remontowych  § 427</t>
  </si>
  <si>
    <t>Usługi obce</t>
  </si>
  <si>
    <t xml:space="preserve">II.2.5.b. Struktura kosztów usług obcych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</si>
  <si>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</si>
  <si>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</t>
  </si>
  <si>
    <t xml:space="preserve">opłaty za odpady komunalne </t>
  </si>
  <si>
    <t>przychody z tytułu usług geodezyjno-kartograficznych</t>
  </si>
  <si>
    <t>przychody z tytułu zwrotu kosztów dotacji oświatowej</t>
  </si>
  <si>
    <t>przychody z tyt. zajęcia pasa drogowego</t>
  </si>
  <si>
    <t>przychody z tyt. opłat komunikacyjnych</t>
  </si>
  <si>
    <t>przychody z tytułu zezwoleń na sprzedaż alkoholu</t>
  </si>
  <si>
    <t>przychody z tytułu porozumień między gminami</t>
  </si>
  <si>
    <t>przychody z tyt. opłat i kar za usuwanie drzew i krzewów</t>
  </si>
  <si>
    <t>przychody z tyt. mandatów</t>
  </si>
  <si>
    <t>przychody z tyt. opłat za strefę płatnego parkowania</t>
  </si>
  <si>
    <t>przychody z tyt. opłat za pobyt (DPS, DDz, żłobki, przedszkola…)</t>
  </si>
  <si>
    <t>przychody z tyt. odszkodowań</t>
  </si>
  <si>
    <t>przychody związane z realizacją zadań z zakresu administracji rządowej</t>
  </si>
  <si>
    <t>Pozostałe przychody, w tym:</t>
  </si>
  <si>
    <t>przychody z tytułu subwencji</t>
  </si>
  <si>
    <t>przychody z tytułu dotacji</t>
  </si>
  <si>
    <t>Przychody z tytułu dotacji i subwencji, w tym:</t>
  </si>
  <si>
    <t>udział w podatku dochodowym od osób prawnych</t>
  </si>
  <si>
    <t>udział w podatku dochodowym od osób fizycznych</t>
  </si>
  <si>
    <t>Udziały w podatkach stanowiących dochód budżetu państwa, w tym:</t>
  </si>
  <si>
    <t>opłata skarbowa</t>
  </si>
  <si>
    <t>opłata targowa</t>
  </si>
  <si>
    <t>podatek rolny, leśny</t>
  </si>
  <si>
    <t>podatek od czynności cywilno-prawnych</t>
  </si>
  <si>
    <t>podatek od środków transportu</t>
  </si>
  <si>
    <t>podatek od nieruchomości</t>
  </si>
  <si>
    <t>Podatki i opłaty lokalne, w tym:</t>
  </si>
  <si>
    <t xml:space="preserve">Przychody z tytułu dochodów budżetowych </t>
  </si>
  <si>
    <t xml:space="preserve">Dotacje na finansowanie działalności podstawowej </t>
  </si>
  <si>
    <t xml:space="preserve">Przychody netto ze sprzedaży towarów i materiałów </t>
  </si>
  <si>
    <t xml:space="preserve">Koszt wytworzenia produktów na własne potrzeby jednostki </t>
  </si>
  <si>
    <t>Zmiana stanu produktów (zwiększenie-wartość dodatnia, zmniejszenie-wartość ujemna)</t>
  </si>
  <si>
    <t>inne (służebność gruntowa, rekompensata z tyt. utraty wartości nieruchomości, itd.)</t>
  </si>
  <si>
    <t>przychody z tytułu inwestycji liniowych</t>
  </si>
  <si>
    <t>dotacje przedmiotowe i podmiotowe na pierwsze wyposażenie dla samorządowych zakładów budżetowych</t>
  </si>
  <si>
    <t>sprzedaż usług</t>
  </si>
  <si>
    <t>przychody z tyt. opłat za żywienie związane z działalnością statutową</t>
  </si>
  <si>
    <t>przychody z tyt. opłaty za bezumowne korzystanie z gruntu</t>
  </si>
  <si>
    <t>opłaty za zarząd i użytkowanie wieczyste</t>
  </si>
  <si>
    <t>przychody z najmu i dzierżawy mienia związane z działalnością statutową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</si>
  <si>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</si>
  <si>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Struktura przychodów (RZiS)</t>
  </si>
  <si>
    <t xml:space="preserve">II.2.5.a. Struktura przychodów </t>
  </si>
  <si>
    <t>II.2.5. Inne informacje</t>
  </si>
  <si>
    <t>Uwagi</t>
  </si>
  <si>
    <t>Stan na koniec roku</t>
  </si>
  <si>
    <t>Stan na początek roku</t>
  </si>
  <si>
    <t>Kwota należności z tytułu podatków realizowanych przez organy podatkowe podległe ministrowi własciwemu do spraw finansów publicznych wykazywanych w sprawozdaniu z wykonania planu dochodów budżetowych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</si>
  <si>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</si>
  <si>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w tym:</t>
  </si>
  <si>
    <t>które wystąpiły incydentalnie</t>
  </si>
  <si>
    <t>promocja szczepień przeciwko wirusowi SARS-CoV-2 COVID-19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</si>
  <si>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</si>
  <si>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zakup środków ochrony osobistej, odkażanie pomieszczeń - środki własne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</si>
  <si>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</si>
  <si>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</si>
  <si>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II.2.3. Przychody lub koszty o nadzwyczajnej wartości lub które wystąpiły incydentalnie</t>
  </si>
  <si>
    <t>skapitalizowane różnice kursowe</t>
  </si>
  <si>
    <t>w tym: 
skapitalizowane odsetki</t>
  </si>
  <si>
    <t>Środki trwałe w budowie na dzień bilansowy:</t>
  </si>
  <si>
    <t>Środki trwałe oddane do użytkowania na dzień bilansowy:</t>
  </si>
  <si>
    <t>Rok bieżący</t>
  </si>
  <si>
    <t>Rok poprzedni</t>
  </si>
  <si>
    <t>Treść</t>
  </si>
  <si>
    <t>( środki trwałe wytworzone siłami własnymi )</t>
  </si>
  <si>
    <t>II.2.2. Koszt wytworzenia środków trwałych w budowie poniesiony w okresie</t>
  </si>
  <si>
    <t>Odpisy aktualizujące wartość zapasów na dzień bilansowy wynoszą:</t>
  </si>
  <si>
    <t>II.2.1. Odpisy aktualizujące wartość zapasów</t>
  </si>
  <si>
    <t>Razem:</t>
  </si>
  <si>
    <t>Rozliczenia z tytułu środków na wydatki budżetowe i z tytułu dochodów budżetowych</t>
  </si>
  <si>
    <t>wadia i kaucje</t>
  </si>
  <si>
    <t>dochody budżetowe</t>
  </si>
  <si>
    <t>z tytułu pożyczek mieszkaniowych.</t>
  </si>
  <si>
    <t>odpis aktualizujący wartość należności dochodzonych 
na drodze sądowej</t>
  </si>
  <si>
    <t>wartość brutto</t>
  </si>
  <si>
    <t xml:space="preserve">należności dochodzone na drodze sądowej (wartość netto) </t>
  </si>
  <si>
    <t>Pozostałe należności, w tym:</t>
  </si>
  <si>
    <t>Należności z tytułu ubezpieczeń i innych świadczeń</t>
  </si>
  <si>
    <t>Należności od budżetów</t>
  </si>
  <si>
    <t>Należności z tytułu dostaw i usług</t>
  </si>
  <si>
    <t xml:space="preserve">Stan na koniec roku </t>
  </si>
  <si>
    <t>Kategoria</t>
  </si>
  <si>
    <t xml:space="preserve">II.1.16.b. Należności krótkoterminowe netto </t>
  </si>
  <si>
    <t>Wartość netto na koniec roku</t>
  </si>
  <si>
    <t>Wartość netto na początek roku</t>
  </si>
  <si>
    <t>Odpisy z tytułu trwałej utraty wartości na koniec roku</t>
  </si>
  <si>
    <t>Zmniejszenia</t>
  </si>
  <si>
    <t>Zwiększenia</t>
  </si>
  <si>
    <t>Odpisy z tytułu trwałej utraty wartości na początek roku</t>
  </si>
  <si>
    <t>Wartość początkowa na koniec roku</t>
  </si>
  <si>
    <t xml:space="preserve">-  przeniesienie </t>
  </si>
  <si>
    <t>-  likwidacja</t>
  </si>
  <si>
    <t>-  sprzedaż</t>
  </si>
  <si>
    <t>-  przeszacowanie</t>
  </si>
  <si>
    <t>-  przeniesienie</t>
  </si>
  <si>
    <t>-  nabycie</t>
  </si>
  <si>
    <t>-  przeszacowanie</t>
  </si>
  <si>
    <t>Wartość początkowa na początek roku</t>
  </si>
  <si>
    <t>Inne krótkoterminowe aktywa finansowe</t>
  </si>
  <si>
    <t xml:space="preserve">Inne papiery wartościowe  </t>
  </si>
  <si>
    <t xml:space="preserve">Akcje i udziały </t>
  </si>
  <si>
    <t>Środki trwałe będące w użytkowaniu przez Spółkę do czasu wniesienia ich aportem do Spółki</t>
  </si>
  <si>
    <t>Inne długoterminowe aktywa finansowe</t>
  </si>
  <si>
    <t>Inne papiery wartościowe</t>
  </si>
  <si>
    <t xml:space="preserve">Krótkoterminowe aktywa finansowe </t>
  </si>
  <si>
    <t>Nieruchomości inwestycyjne</t>
  </si>
  <si>
    <t xml:space="preserve">Długoterminowe aktywa finansowe </t>
  </si>
  <si>
    <t>Aktywa finansowe</t>
  </si>
  <si>
    <t>II.1.16.a. Inwestycje finansowe długoterminowe i krótkoterminowe - zmiany w ciągu roku obrotowego</t>
  </si>
  <si>
    <t>II.1.16. Inne informacje</t>
  </si>
  <si>
    <t>* płatności wynikające z obowiązku wykonania świadczeń na rzecz pracowników (odprawy emerytalne, odprawy pośmiertne, ekwiwalent za urlop, nagrody jubileuszowe)</t>
  </si>
  <si>
    <t>Świadczenia pracownicze</t>
  </si>
  <si>
    <t>Kwota wypłaty
 w roku bieżącym</t>
  </si>
  <si>
    <t>Kwota wypłaty
 w roku poprzednim</t>
  </si>
  <si>
    <t>II.1.15. Informacja o kwocie wypłaconych środków pieniężnych na świadczenia pracownicze*</t>
  </si>
  <si>
    <t>Otrzymane poręczenia i gwarancje</t>
  </si>
  <si>
    <t xml:space="preserve">Stan na początek roku </t>
  </si>
  <si>
    <t>II.1.14. Łączna kwota otrzymanych przez jednostkę gwarancji i poręczeń niewykazanych w bilansie</t>
  </si>
  <si>
    <t>RAZEM</t>
  </si>
  <si>
    <t>w tym: koszty mediów</t>
  </si>
  <si>
    <t xml:space="preserve">usługi wykonane a niezafakturowane </t>
  </si>
  <si>
    <t>naprawy gwarancyjne</t>
  </si>
  <si>
    <t>Rozliczenia międzyokresowe kosztów bierne</t>
  </si>
  <si>
    <t xml:space="preserve">wpłaty z ZUS za  pensjonariuszy </t>
  </si>
  <si>
    <t>sprzedaż lokali mieszkaniowych, użytkowych</t>
  </si>
  <si>
    <t>wykup lokali, budynków</t>
  </si>
  <si>
    <t>przychody z tyt. przekształcenia użytkowania wieczystego w prawo własności</t>
  </si>
  <si>
    <t>przychody z tyt. użytkowania wieczystego</t>
  </si>
  <si>
    <t>przychody za zajęcie pasa drogowego</t>
  </si>
  <si>
    <t>Rozliczenia międzyokresowe przychodów, w tym:</t>
  </si>
  <si>
    <t>Rozliczenia międzyokresowe</t>
  </si>
  <si>
    <t xml:space="preserve">II.1.13.b. Rozliczenia międzyokresowe przychodów i rozliczenia międzyokresowe bierne </t>
  </si>
  <si>
    <t xml:space="preserve">Najem lokali </t>
  </si>
  <si>
    <t>Prenumeraty, publikatory aktów prawnych</t>
  </si>
  <si>
    <t>Ubezpieczenia</t>
  </si>
  <si>
    <t>Abonamenty</t>
  </si>
  <si>
    <t>Licencje, opłaty serwisowe, wsparcie techniczne (programy komputerowe)</t>
  </si>
  <si>
    <t>Koszty mediów, dystrybucja energii (dot. oświetlenia ulic, sygnalizacji świetlnej,..)</t>
  </si>
  <si>
    <t>Koszty konserwacji i remontów</t>
  </si>
  <si>
    <t>Druki komunikacyjne i tablice rejestracyjne</t>
  </si>
  <si>
    <t>Czynne rozliczenia międzyokresowe kosztów stanowiące różnicę między wartością otrzymanych finansowych składników aktywów a zobowiązaniem zapłaty za nie</t>
  </si>
  <si>
    <t>Razem krótkoterminowe</t>
  </si>
  <si>
    <t>Prenumeraty</t>
  </si>
  <si>
    <t>Razem długoterminowe</t>
  </si>
  <si>
    <t>Rozliczenia międzyokresowe czynne</t>
  </si>
  <si>
    <t xml:space="preserve">II.1.13.a. Rozliczenia międzyokresowe czynne </t>
  </si>
  <si>
    <t>odszkod. z tytułu utraty wartości nieruchomości</t>
  </si>
  <si>
    <t>odszkod. z tyt. umowy dzierżawy</t>
  </si>
  <si>
    <t>odszk. o unieważnienie umowy, przedłużenie okresu umowy, rozwiązanie umowy</t>
  </si>
  <si>
    <t>odszkodowanie za szkodę wyrządzoną, nie wykonanie prawa pierwokupu</t>
  </si>
  <si>
    <t>roszczenia pracownicze z tyt. rozwiązania umowy</t>
  </si>
  <si>
    <t>odszkodowanie za naruszenie dóbr osobistych</t>
  </si>
  <si>
    <t>za użytkowanie wieczyste</t>
  </si>
  <si>
    <t>kary umowne</t>
  </si>
  <si>
    <t>z tyt. zbycia wywłaszczonej nieruchomości</t>
  </si>
  <si>
    <t>z tyt. przewlekłości postępowania sądowego</t>
  </si>
  <si>
    <t>z tyt. utraty praw własności</t>
  </si>
  <si>
    <t>z tyt. wydania decyzji z naruszeniem prawa lub nieważności decyzji</t>
  </si>
  <si>
    <t>z tyt. poniesionych nakładów</t>
  </si>
  <si>
    <t>z tyt. odmowy wydania zezwolenia</t>
  </si>
  <si>
    <t>z tyt. wypadku (szkoda komunikacyjna, osobowa)</t>
  </si>
  <si>
    <t>odszkod. z tytułu decyzji sprzedażowych lokali oraz z tytułu utraty wartości sprzedanych lokali, zapłaty za wykup lokalu użytkowego</t>
  </si>
  <si>
    <t>za niedostarczenie lokalu socjalnego</t>
  </si>
  <si>
    <t>z tyt. zwrotu nieruchomości</t>
  </si>
  <si>
    <t>o zasiedzenie</t>
  </si>
  <si>
    <t>Inne sprawy sporne:</t>
  </si>
  <si>
    <t xml:space="preserve">na odszkodowania z tytułu bezumownego korzystania z gruntu 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</si>
  <si>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</si>
  <si>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 za grunty zajęte pod drogi</t>
  </si>
  <si>
    <t xml:space="preserve">na odszkodowania związane z uchwaleniem planu miejscowego zagospodarowania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</si>
  <si>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</si>
  <si>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 za wywłaszczenie nieruchomości  </t>
  </si>
  <si>
    <t xml:space="preserve">za grunty wydzielone pod drogi </t>
  </si>
  <si>
    <t xml:space="preserve"> na odszkodowania z tytułu naruszenia zasady pierwszeństwa</t>
  </si>
  <si>
    <t xml:space="preserve">II.1.12.b. Wykaz spraw spornych z tytułu zobowiązań warunkowych </t>
  </si>
  <si>
    <t>Umowy wsparcia</t>
  </si>
  <si>
    <t>Z tytułu zawartej, lecz jeszcze niewykonanej umowy</t>
  </si>
  <si>
    <t xml:space="preserve">Nieuznane roszczenia wierzycieli </t>
  </si>
  <si>
    <t xml:space="preserve">Kaucje i wadia </t>
  </si>
  <si>
    <t>Gwarancje</t>
  </si>
  <si>
    <t>utworzone rezerwy bilansowe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</si>
  <si>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</si>
  <si>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Zabezpieczenia w postaci weksli</t>
  </si>
  <si>
    <t>Opis charakteru zobowiązania warunkowego, w tym czy zabezpieczone na majątku jednostki</t>
  </si>
  <si>
    <t>Tytuł</t>
  </si>
  <si>
    <t xml:space="preserve">II.1.12.a. Pozabilansowe zabezpieczenia, w tym również udzielone przez jednostkę gwarancje i poręczenia, także wekslowe </t>
  </si>
  <si>
    <t>…</t>
  </si>
  <si>
    <t>Inne, w tym:</t>
  </si>
  <si>
    <t>Weksel</t>
  </si>
  <si>
    <t>Zastaw (w tym rejestrowy lub skarbowy)</t>
  </si>
  <si>
    <t>Hipoteka</t>
  </si>
  <si>
    <t>Stan na koniec  roku:</t>
  </si>
  <si>
    <t>inne, w tym:</t>
  </si>
  <si>
    <t>Stan na początek roku:</t>
  </si>
  <si>
    <t>obrotowych</t>
  </si>
  <si>
    <t>trwałych</t>
  </si>
  <si>
    <t>zabezpieczenia</t>
  </si>
  <si>
    <t>zobowiązania</t>
  </si>
  <si>
    <t>w tym na aktywach</t>
  </si>
  <si>
    <t>Rodzaj (forma) zabezpieczenia</t>
  </si>
  <si>
    <t>II.1.11. Zobowiązania zabezpieczone na majątku jednostki</t>
  </si>
  <si>
    <t>Zobowiązania z tytułu leasingu zwrotnego</t>
  </si>
  <si>
    <t>Zobowiązania z tytułu leasingu finansowego</t>
  </si>
  <si>
    <t>Tytuł zobowiązania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</si>
  <si>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</si>
  <si>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 xml:space="preserve">RAZEM:                                    </t>
  </si>
  <si>
    <t>·            powyżej 5 lat</t>
  </si>
  <si>
    <t>·            powyżej 3 do 5 lat</t>
  </si>
  <si>
    <t>·            powyżej 1 roku do 3 lat</t>
  </si>
  <si>
    <t>Pozostałe zobowiązania długoterminowe  wobec pozostałych jednostek</t>
  </si>
  <si>
    <t>Pozostałe zobowiązania długoterminowe wobec jednostek powiązanych</t>
  </si>
  <si>
    <t>Zobowiązania finansowe</t>
  </si>
  <si>
    <t xml:space="preserve">II.1.9. Zobowiązania długoterminowe według zapadalności </t>
  </si>
  <si>
    <t>Inne rezerwy, w tym :</t>
  </si>
  <si>
    <t xml:space="preserve">Rezerwy na odszkodowania z tytułu bezumownego korzystania z nieruchomości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</si>
  <si>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</si>
  <si>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za grunty zajęte pod drogi </t>
  </si>
  <si>
    <t xml:space="preserve">Rezerwy na odszkodowania związane z uchwaleniem planu miejscowego zagospodarowania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</si>
  <si>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</si>
  <si>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za wywłaszczenie nieruchomości  </t>
  </si>
  <si>
    <t xml:space="preserve">Rezerwy za grunty wydzielone pod drogi </t>
  </si>
  <si>
    <t>Rezerwy na odszkodowania z tytułu naruszenia zasady pierwszeństwa</t>
  </si>
  <si>
    <t>Rezerwa na straty z tytułu udzielonych gwarancji i poręczeń</t>
  </si>
  <si>
    <t>Rozwiązane **</t>
  </si>
  <si>
    <t>Wykorzystane *</t>
  </si>
  <si>
    <t>Utworzone</t>
  </si>
  <si>
    <t xml:space="preserve">II.1.8. Rezerwy na zobowiązania - zmiany w ciągu roku obrotowego 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</si>
  <si>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</si>
  <si>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</si>
  <si>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Należności alimentacyjne</t>
  </si>
  <si>
    <t>3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</si>
  <si>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</si>
  <si>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Należności krótkoterminowe</t>
  </si>
  <si>
    <t>2</t>
  </si>
  <si>
    <t>Należności długoterminowe</t>
  </si>
  <si>
    <t>Rozwiązanie **</t>
  </si>
  <si>
    <t>Wykorzystanie *</t>
  </si>
  <si>
    <t>Zmiany stanu odpisów w ciągu roku obrotowego</t>
  </si>
  <si>
    <t>Wyszczególnienie odpisów z tytułu</t>
  </si>
  <si>
    <t xml:space="preserve">II.1.7. Odpisy aktualizujące wartość należności </t>
  </si>
  <si>
    <t>Nazwa podmiotu</t>
  </si>
  <si>
    <t>Kapitały własne na dzień 31 grudnia poprzedniego roku</t>
  </si>
  <si>
    <t>Zysk/(strata) netto za rok zakończony dnia 31 grudnia poprzedniego rok</t>
  </si>
  <si>
    <t>Wartość bilansowa udziałów/akcji</t>
  </si>
  <si>
    <t>Odpis</t>
  </si>
  <si>
    <t>Wartość brutto udziałów/ akcji</t>
  </si>
  <si>
    <t>Udział w kapitale własnym (%)</t>
  </si>
  <si>
    <t>Liczba udziałów / akcji</t>
  </si>
  <si>
    <t>Nazwa podmiotów</t>
  </si>
  <si>
    <t>Kapitały własne na dzień 31 grudnia bieżącego roku</t>
  </si>
  <si>
    <t>Zysk/(strata) netto za rok zakończony dnia 31 grudnia bieżącego roku</t>
  </si>
  <si>
    <t xml:space="preserve"> </t>
  </si>
  <si>
    <t>II.1.6. Liczba i wartość posiadanych akcji i udziałów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</si>
  <si>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</si>
  <si>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</si>
  <si>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</si>
  <si>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</si>
  <si>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</si>
  <si>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 innych umów, w tym z tytułu umów leasingu (ewidencja pozabilansowa)</t>
  </si>
  <si>
    <t xml:space="preserve">II.1.5.Wartość nieamortyzowanych lub nieumarzanych przez jednostkę środków trwałych, używanych na podstawie umów najmu, dzierżawy i innych umów, w tym z tytułu umów leasingu </t>
  </si>
  <si>
    <t>Wartość gruntów użytkowanych wieczyście</t>
  </si>
  <si>
    <t xml:space="preserve">II. 1.4. Grunty użytkowane wieczyście </t>
  </si>
  <si>
    <t>Kwota zmniejszeń odpisów aktualizujących w trakcie roku obrotowego</t>
  </si>
  <si>
    <t>Kwota dokonanych w trakcie roku obrotowego odpisów aktualizujących</t>
  </si>
  <si>
    <t>Inne  papiery wartościowe</t>
  </si>
  <si>
    <t>Akcje i udziały</t>
  </si>
  <si>
    <t>Wartość mienia zlikwidowanych jednostek</t>
  </si>
  <si>
    <t>Rzeczowe aktywa trwałe</t>
  </si>
  <si>
    <t>Wartości niematerialne i prawne</t>
  </si>
  <si>
    <t>Długoterminowe aktywa finansowe</t>
  </si>
  <si>
    <t>Długoterminowe aktywa niefinansowe</t>
  </si>
  <si>
    <t xml:space="preserve"> II.1.3. Odpisy aktualizujące wartość długoterminowych aktywów</t>
  </si>
  <si>
    <t>Dobra kultury</t>
  </si>
  <si>
    <t xml:space="preserve">Środki trwałe </t>
  </si>
  <si>
    <t xml:space="preserve">II.1.2. Aktualna wartość rynkowa środków trwałych, o ile jednostka dysponuje takimi informacjami </t>
  </si>
  <si>
    <t>Odpisy na koniec okresu</t>
  </si>
  <si>
    <t xml:space="preserve">Odpisy na początek roku </t>
  </si>
  <si>
    <t xml:space="preserve">Odpisy aktualizujące </t>
  </si>
  <si>
    <t>3. Inne (likwidacja)</t>
  </si>
  <si>
    <t xml:space="preserve">2. Przekazanie </t>
  </si>
  <si>
    <t>1. Sprzedaż</t>
  </si>
  <si>
    <t>2. Inne</t>
  </si>
  <si>
    <t>1. Zakup</t>
  </si>
  <si>
    <t>Wartość początkowa</t>
  </si>
  <si>
    <t>Ogółem</t>
  </si>
  <si>
    <t>Zabytki archeologiczne (w szczególności: pozostałości terenowe pradziejowego i historycznego osadnictwa, kurhany, relikty działalności gospodarczej, religijnej i artystycznej)</t>
  </si>
  <si>
    <t>Zabytki nieruchome (w szczególności: dzieła architektury i budownictwa, pomniki, tablice pamiątkowe, cmentarze, parki i ogrody, obiekty techniki)</t>
  </si>
  <si>
    <t>Zabytki ruchome (w szczególności: dzieła sztuk plastycznych, rzemiosła artystycznego, numizmaty, pamiątki historyczne, materiały biblioteczne, instrumenty muzyczne, wytwory sztuki ludowej)</t>
  </si>
  <si>
    <t xml:space="preserve">II.1.1.c. Informacja o zasobach dóbr kultury (zabytkach) </t>
  </si>
  <si>
    <t>Wartość netto</t>
  </si>
  <si>
    <t>Odpisy aktualizujące</t>
  </si>
  <si>
    <t>Likwidacja i sprzedaż</t>
  </si>
  <si>
    <t>Zmniejszenia, w tym:</t>
  </si>
  <si>
    <t>Amortyzacja okresu</t>
  </si>
  <si>
    <t>Zwiększenia, w tym:</t>
  </si>
  <si>
    <t>Umorzenie</t>
  </si>
  <si>
    <t>Nabycie</t>
  </si>
  <si>
    <t>Wartości niematerialne i prawne ogółem</t>
  </si>
  <si>
    <t>WARTOŚCI NIEMATERIALNE I PRAWNE</t>
  </si>
  <si>
    <t xml:space="preserve">II.1.1.b. Wartości niematerialne i prawne  - zmiany w ciągu roku obrotowego </t>
  </si>
  <si>
    <t>Przemieszczenia</t>
  </si>
  <si>
    <t>Środki trwałe w budowie (inwestycje) oraz zaliczki na poczet inwestycji</t>
  </si>
  <si>
    <t>w tym: Grunty stanowiące własność jednostki samorządu terytorialnego, przekazane w użytkowanie wieczyste innym podmiotom</t>
  </si>
  <si>
    <t>Rzeczowy majątek trwały</t>
  </si>
  <si>
    <t>ŚRODKI TRWAŁE</t>
  </si>
  <si>
    <t xml:space="preserve">II.1.1.a. Rzeczowy majątek trwały - zmiany w ciągu roku obrotowego </t>
  </si>
  <si>
    <t>do Zasad obiegu oraz kontroli sprawozdań budżetowych, sprawozdań w zakresie operacji finansowych i sprawozdań  finansowych w Urzędzie m.st. Warszawy i  jednostkach organizacyjnych m.st. Warszawy</t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</si>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</sst>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;@"/>
    <numFmt numFmtId="165" formatCode="#,##0.00;[Red]#,##0.00"/>
    <numFmt numFmtId="166" formatCode="_-* #,##0.00\ &quot;DM&quot;_-;\-* #,##0.00\ &quot;DM&quot;_-;_-* &quot;-&quot;??\ &quot;DM&quot;_-;_-@_-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sz val="11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color indexed="12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1"/>
      <name val="Arial CE"/>
      <charset val="238"/>
    </font>
    <font>
      <sz val="8"/>
      <color indexed="8"/>
      <name val="Times New Roman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2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9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name val="Book Antiqua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32" fillId="0" borderId="0"/>
    <xf numFmtId="0" fontId="1" fillId="0" borderId="0"/>
    <xf numFmtId="0" fontId="55" fillId="0" borderId="0"/>
    <xf numFmtId="0" fontId="32" fillId="0" borderId="0"/>
  </cellStyleXfs>
  <cellXfs count="860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>
      <protection locked="0"/>
    </xf>
    <xf numFmtId="164" fontId="3" fillId="0" borderId="0" xfId="0" applyNumberFormat="1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wrapText="1"/>
      <protection locked="0"/>
    </xf>
    <xf numFmtId="14" fontId="3" fillId="0" borderId="0" xfId="0" applyNumberFormat="1" applyFont="1" applyAlignment="1" applyProtection="1">
      <alignment horizontal="center" wrapText="1"/>
      <protection locked="0"/>
    </xf>
    <xf numFmtId="4" fontId="4" fillId="0" borderId="1" xfId="0" applyNumberFormat="1" applyFont="1" applyBorder="1" applyAlignment="1" applyProtection="1">
      <alignment vertical="center"/>
      <protection locked="0"/>
    </xf>
    <xf numFmtId="4" fontId="4" fillId="0" borderId="2" xfId="0" applyNumberFormat="1" applyFont="1" applyBorder="1" applyAlignment="1" applyProtection="1">
      <alignment vertical="center"/>
      <protection locked="0"/>
    </xf>
    <xf numFmtId="4" fontId="5" fillId="0" borderId="3" xfId="0" applyNumberFormat="1" applyFont="1" applyBorder="1" applyAlignment="1" applyProtection="1">
      <alignment horizontal="right" vertical="center"/>
      <protection locked="0"/>
    </xf>
    <xf numFmtId="4" fontId="4" fillId="0" borderId="4" xfId="0" applyNumberFormat="1" applyFont="1" applyBorder="1" applyAlignment="1" applyProtection="1">
      <alignment vertical="center"/>
      <protection locked="0"/>
    </xf>
    <xf numFmtId="4" fontId="4" fillId="0" borderId="5" xfId="0" applyNumberFormat="1" applyFont="1" applyBorder="1" applyAlignment="1" applyProtection="1">
      <alignment vertical="center"/>
      <protection locked="0"/>
    </xf>
    <xf numFmtId="4" fontId="5" fillId="0" borderId="6" xfId="0" applyNumberFormat="1" applyFont="1" applyBorder="1" applyAlignment="1" applyProtection="1">
      <alignment horizontal="right" vertical="center"/>
      <protection locked="0"/>
    </xf>
    <xf numFmtId="4" fontId="5" fillId="0" borderId="7" xfId="0" applyNumberFormat="1" applyFont="1" applyBorder="1" applyAlignment="1" applyProtection="1">
      <alignment vertical="center"/>
      <protection locked="0"/>
    </xf>
    <xf numFmtId="4" fontId="5" fillId="0" borderId="8" xfId="0" applyNumberFormat="1" applyFont="1" applyBorder="1" applyAlignment="1" applyProtection="1">
      <alignment vertical="center"/>
      <protection locked="0"/>
    </xf>
    <xf numFmtId="4" fontId="5" fillId="0" borderId="9" xfId="0" applyNumberFormat="1" applyFont="1" applyBorder="1" applyAlignment="1" applyProtection="1">
      <alignment horizontal="right" vertical="center"/>
      <protection locked="0"/>
    </xf>
    <xf numFmtId="4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0" xfId="0" applyNumberFormat="1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horizontal="left" vertical="center"/>
      <protection locked="0"/>
    </xf>
    <xf numFmtId="4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0" xfId="0" applyNumberFormat="1" applyFont="1" applyFill="1" applyBorder="1" applyAlignment="1" applyProtection="1">
      <alignment horizontal="center" vertical="center"/>
      <protection locked="0"/>
    </xf>
    <xf numFmtId="4" fontId="5" fillId="2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4" fontId="4" fillId="0" borderId="15" xfId="0" applyNumberFormat="1" applyFont="1" applyBorder="1" applyAlignment="1" applyProtection="1">
      <alignment vertical="center" wrapText="1"/>
      <protection locked="0"/>
    </xf>
    <xf numFmtId="4" fontId="4" fillId="0" borderId="12" xfId="0" applyNumberFormat="1" applyFont="1" applyBorder="1" applyAlignment="1" applyProtection="1">
      <alignment vertical="center" wrapText="1"/>
      <protection locked="0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" fontId="7" fillId="0" borderId="0" xfId="0" applyNumberFormat="1" applyFont="1" applyAlignment="1" applyProtection="1">
      <alignment horizontal="left" vertical="center" wrapText="1"/>
      <protection locked="0"/>
    </xf>
    <xf numFmtId="4" fontId="5" fillId="4" borderId="10" xfId="0" applyNumberFormat="1" applyFont="1" applyFill="1" applyBorder="1" applyAlignment="1" applyProtection="1">
      <alignment vertical="center"/>
    </xf>
    <xf numFmtId="4" fontId="5" fillId="4" borderId="12" xfId="0" applyNumberFormat="1" applyFont="1" applyFill="1" applyBorder="1" applyAlignment="1" applyProtection="1">
      <alignment vertical="center"/>
    </xf>
    <xf numFmtId="4" fontId="5" fillId="2" borderId="15" xfId="0" applyNumberFormat="1" applyFont="1" applyFill="1" applyBorder="1" applyAlignment="1" applyProtection="1">
      <alignment vertical="center"/>
      <protection locked="0"/>
    </xf>
    <xf numFmtId="4" fontId="5" fillId="2" borderId="16" xfId="0" applyNumberFormat="1" applyFont="1" applyFill="1" applyBorder="1" applyAlignment="1" applyProtection="1">
      <alignment vertical="center"/>
      <protection locked="0"/>
    </xf>
    <xf numFmtId="4" fontId="4" fillId="0" borderId="17" xfId="0" applyNumberFormat="1" applyFont="1" applyBorder="1" applyAlignment="1" applyProtection="1">
      <alignment vertical="center"/>
      <protection locked="0"/>
    </xf>
    <xf numFmtId="4" fontId="4" fillId="0" borderId="18" xfId="0" applyNumberFormat="1" applyFont="1" applyBorder="1" applyAlignment="1" applyProtection="1">
      <alignment vertical="center"/>
      <protection locked="0"/>
    </xf>
    <xf numFmtId="4" fontId="4" fillId="0" borderId="19" xfId="0" applyNumberFormat="1" applyFont="1" applyBorder="1" applyAlignment="1" applyProtection="1">
      <alignment vertical="center"/>
      <protection locked="0"/>
    </xf>
    <xf numFmtId="4" fontId="4" fillId="0" borderId="20" xfId="0" applyNumberFormat="1" applyFont="1" applyBorder="1" applyAlignment="1" applyProtection="1">
      <alignment horizontal="left" vertical="center" wrapText="1"/>
      <protection locked="0"/>
    </xf>
    <xf numFmtId="4" fontId="4" fillId="0" borderId="21" xfId="0" applyNumberFormat="1" applyFont="1" applyBorder="1" applyAlignment="1" applyProtection="1">
      <alignment horizontal="left" vertical="center" wrapText="1"/>
      <protection locked="0"/>
    </xf>
    <xf numFmtId="4" fontId="4" fillId="0" borderId="6" xfId="0" applyNumberFormat="1" applyFont="1" applyBorder="1" applyAlignment="1" applyProtection="1">
      <alignment vertical="center"/>
      <protection locked="0"/>
    </xf>
    <xf numFmtId="4" fontId="4" fillId="0" borderId="22" xfId="0" applyNumberFormat="1" applyFont="1" applyBorder="1" applyAlignment="1" applyProtection="1">
      <alignment horizontal="left" vertical="center" wrapText="1"/>
      <protection locked="0"/>
    </xf>
    <xf numFmtId="4" fontId="4" fillId="0" borderId="23" xfId="0" applyNumberFormat="1" applyFont="1" applyBorder="1" applyAlignment="1" applyProtection="1">
      <alignment horizontal="left" vertical="center" wrapText="1"/>
      <protection locked="0"/>
    </xf>
    <xf numFmtId="4" fontId="4" fillId="0" borderId="22" xfId="0" applyNumberFormat="1" applyFont="1" applyBorder="1" applyAlignment="1" applyProtection="1">
      <alignment vertical="center" wrapText="1"/>
      <protection locked="0"/>
    </xf>
    <xf numFmtId="4" fontId="4" fillId="0" borderId="23" xfId="0" applyNumberFormat="1" applyFont="1" applyBorder="1" applyAlignment="1" applyProtection="1">
      <alignment vertical="center" wrapText="1"/>
      <protection locked="0"/>
    </xf>
    <xf numFmtId="4" fontId="4" fillId="0" borderId="4" xfId="0" applyNumberFormat="1" applyFont="1" applyBorder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4" fontId="4" fillId="0" borderId="24" xfId="0" applyNumberFormat="1" applyFont="1" applyBorder="1" applyAlignment="1" applyProtection="1">
      <alignment vertical="center" wrapText="1"/>
      <protection locked="0"/>
    </xf>
    <xf numFmtId="4" fontId="4" fillId="0" borderId="25" xfId="0" applyNumberFormat="1" applyFont="1" applyBorder="1" applyAlignment="1" applyProtection="1">
      <alignment vertical="center" wrapText="1"/>
      <protection locked="0"/>
    </xf>
    <xf numFmtId="4" fontId="5" fillId="2" borderId="11" xfId="0" applyNumberFormat="1" applyFont="1" applyFill="1" applyBorder="1" applyAlignment="1" applyProtection="1">
      <alignment horizontal="center" vertical="center"/>
      <protection locked="0"/>
    </xf>
    <xf numFmtId="4" fontId="5" fillId="2" borderId="26" xfId="0" applyNumberFormat="1" applyFont="1" applyFill="1" applyBorder="1" applyAlignment="1" applyProtection="1">
      <alignment horizontal="center" vertical="center"/>
      <protection locked="0"/>
    </xf>
    <xf numFmtId="4" fontId="5" fillId="3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28" xfId="0" applyNumberFormat="1" applyFont="1" applyFill="1" applyBorder="1" applyAlignment="1" applyProtection="1">
      <alignment horizontal="center" vertical="center"/>
      <protection locked="0"/>
    </xf>
    <xf numFmtId="4" fontId="4" fillId="2" borderId="29" xfId="0" applyNumberFormat="1" applyFont="1" applyFill="1" applyBorder="1" applyAlignment="1" applyProtection="1">
      <alignment horizontal="center" vertical="center"/>
      <protection locked="0"/>
    </xf>
    <xf numFmtId="4" fontId="5" fillId="2" borderId="3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31" xfId="0" applyNumberFormat="1" applyFont="1" applyFill="1" applyBorder="1" applyAlignment="1" applyProtection="1">
      <alignment horizontal="center" vertical="center"/>
      <protection locked="0"/>
    </xf>
    <xf numFmtId="4" fontId="5" fillId="2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horizontal="left" vertical="center"/>
      <protection locked="0"/>
    </xf>
    <xf numFmtId="4" fontId="5" fillId="2" borderId="10" xfId="0" applyNumberFormat="1" applyFont="1" applyFill="1" applyBorder="1" applyAlignment="1" applyProtection="1">
      <alignment horizontal="right" vertical="center"/>
    </xf>
    <xf numFmtId="4" fontId="5" fillId="3" borderId="15" xfId="0" applyNumberFormat="1" applyFont="1" applyFill="1" applyBorder="1" applyAlignment="1" applyProtection="1">
      <alignment horizontal="left" vertical="center"/>
      <protection locked="0"/>
    </xf>
    <xf numFmtId="4" fontId="5" fillId="2" borderId="11" xfId="0" applyNumberFormat="1" applyFont="1" applyFill="1" applyBorder="1" applyAlignment="1" applyProtection="1">
      <alignment horizontal="left" vertical="center"/>
      <protection locked="0"/>
    </xf>
    <xf numFmtId="4" fontId="5" fillId="3" borderId="12" xfId="0" applyNumberFormat="1" applyFont="1" applyFill="1" applyBorder="1" applyAlignment="1" applyProtection="1">
      <alignment horizontal="left" vertical="center"/>
      <protection locked="0"/>
    </xf>
    <xf numFmtId="4" fontId="10" fillId="0" borderId="20" xfId="0" applyNumberFormat="1" applyFont="1" applyBorder="1" applyAlignment="1" applyProtection="1">
      <alignment vertical="center"/>
      <protection locked="0"/>
    </xf>
    <xf numFmtId="4" fontId="10" fillId="0" borderId="2" xfId="0" applyNumberFormat="1" applyFont="1" applyBorder="1" applyAlignment="1" applyProtection="1">
      <alignment vertical="center"/>
      <protection locked="0"/>
    </xf>
    <xf numFmtId="4" fontId="10" fillId="0" borderId="3" xfId="0" applyNumberFormat="1" applyFont="1" applyBorder="1" applyAlignment="1" applyProtection="1">
      <alignment vertical="center"/>
      <protection locked="0"/>
    </xf>
    <xf numFmtId="4" fontId="10" fillId="0" borderId="22" xfId="0" applyNumberFormat="1" applyFont="1" applyBorder="1" applyAlignment="1" applyProtection="1">
      <alignment vertical="center" wrapText="1"/>
      <protection locked="0"/>
    </xf>
    <xf numFmtId="4" fontId="10" fillId="0" borderId="5" xfId="0" applyNumberFormat="1" applyFont="1" applyBorder="1" applyAlignment="1" applyProtection="1">
      <alignment vertical="center" wrapText="1"/>
      <protection locked="0"/>
    </xf>
    <xf numFmtId="4" fontId="10" fillId="0" borderId="6" xfId="0" applyNumberFormat="1" applyFont="1" applyBorder="1" applyAlignment="1" applyProtection="1">
      <alignment vertical="center" wrapText="1"/>
      <protection locked="0"/>
    </xf>
    <xf numFmtId="4" fontId="10" fillId="0" borderId="2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6" xfId="0" applyNumberFormat="1" applyFont="1" applyBorder="1" applyAlignment="1" applyProtection="1">
      <alignment vertical="center"/>
      <protection locked="0"/>
    </xf>
    <xf numFmtId="4" fontId="5" fillId="0" borderId="1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 wrapText="1"/>
      <protection locked="0"/>
    </xf>
    <xf numFmtId="4" fontId="11" fillId="0" borderId="11" xfId="0" applyNumberFormat="1" applyFont="1" applyBorder="1" applyAlignment="1" applyProtection="1">
      <alignment vertical="center" wrapText="1"/>
      <protection locked="0"/>
    </xf>
    <xf numFmtId="4" fontId="11" fillId="0" borderId="12" xfId="0" applyNumberFormat="1" applyFont="1" applyBorder="1" applyAlignment="1" applyProtection="1">
      <alignment vertical="center" wrapText="1"/>
      <protection locked="0"/>
    </xf>
    <xf numFmtId="4" fontId="4" fillId="0" borderId="20" xfId="0" applyNumberFormat="1" applyFont="1" applyBorder="1" applyAlignment="1" applyProtection="1">
      <alignment vertical="center"/>
      <protection locked="0"/>
    </xf>
    <xf numFmtId="4" fontId="10" fillId="0" borderId="33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10" fillId="0" borderId="34" xfId="0" applyNumberFormat="1" applyFont="1" applyBorder="1" applyAlignment="1" applyProtection="1">
      <alignment vertical="center"/>
      <protection locked="0"/>
    </xf>
    <xf numFmtId="4" fontId="4" fillId="0" borderId="24" xfId="0" applyNumberFormat="1" applyFont="1" applyBorder="1" applyAlignment="1" applyProtection="1">
      <alignment vertical="center"/>
      <protection locked="0"/>
    </xf>
    <xf numFmtId="4" fontId="4" fillId="0" borderId="35" xfId="0" applyNumberFormat="1" applyFont="1" applyBorder="1" applyAlignment="1" applyProtection="1">
      <alignment vertical="center"/>
      <protection locked="0"/>
    </xf>
    <xf numFmtId="4" fontId="10" fillId="0" borderId="24" xfId="0" applyNumberFormat="1" applyFont="1" applyBorder="1" applyAlignment="1" applyProtection="1">
      <alignment vertical="center"/>
      <protection locked="0"/>
    </xf>
    <xf numFmtId="4" fontId="10" fillId="0" borderId="36" xfId="0" applyNumberFormat="1" applyFont="1" applyBorder="1" applyAlignment="1" applyProtection="1">
      <alignment vertical="center"/>
      <protection locked="0"/>
    </xf>
    <xf numFmtId="4" fontId="10" fillId="0" borderId="37" xfId="0" applyNumberFormat="1" applyFont="1" applyBorder="1" applyAlignment="1" applyProtection="1">
      <alignment vertical="center"/>
      <protection locked="0"/>
    </xf>
    <xf numFmtId="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32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15" xfId="0" applyNumberFormat="1" applyFont="1" applyFill="1" applyBorder="1" applyAlignment="1" applyProtection="1">
      <alignment horizontal="center" vertical="center"/>
      <protection locked="0"/>
    </xf>
    <xf numFmtId="4" fontId="5" fillId="3" borderId="11" xfId="0" applyNumberFormat="1" applyFont="1" applyFill="1" applyBorder="1" applyAlignment="1" applyProtection="1">
      <alignment horizontal="center" vertical="center"/>
      <protection locked="0"/>
    </xf>
    <xf numFmtId="4" fontId="5" fillId="3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left" vertical="center"/>
      <protection locked="0"/>
    </xf>
    <xf numFmtId="4" fontId="7" fillId="2" borderId="10" xfId="0" applyNumberFormat="1" applyFont="1" applyFill="1" applyBorder="1" applyAlignment="1" applyProtection="1">
      <alignment horizontal="right" vertical="center"/>
    </xf>
    <xf numFmtId="4" fontId="6" fillId="2" borderId="15" xfId="0" applyNumberFormat="1" applyFont="1" applyFill="1" applyBorder="1" applyAlignment="1" applyProtection="1">
      <alignment horizontal="left" vertical="center"/>
      <protection locked="0"/>
    </xf>
    <xf numFmtId="4" fontId="6" fillId="2" borderId="11" xfId="0" applyNumberFormat="1" applyFont="1" applyFill="1" applyBorder="1" applyAlignment="1" applyProtection="1">
      <alignment horizontal="left" vertical="center"/>
      <protection locked="0"/>
    </xf>
    <xf numFmtId="4" fontId="6" fillId="2" borderId="12" xfId="0" applyNumberFormat="1" applyFont="1" applyFill="1" applyBorder="1" applyAlignment="1" applyProtection="1">
      <alignment horizontal="left"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4" fontId="12" fillId="0" borderId="2" xfId="0" applyNumberFormat="1" applyFont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 wrapText="1"/>
      <protection locked="0"/>
    </xf>
    <xf numFmtId="4" fontId="13" fillId="0" borderId="5" xfId="0" applyNumberFormat="1" applyFont="1" applyBorder="1" applyAlignment="1" applyProtection="1">
      <alignment vertical="center" wrapText="1"/>
      <protection locked="0"/>
    </xf>
    <xf numFmtId="4" fontId="13" fillId="0" borderId="6" xfId="0" applyNumberFormat="1" applyFont="1" applyBorder="1" applyAlignment="1" applyProtection="1">
      <alignment vertical="center" wrapText="1"/>
      <protection locked="0"/>
    </xf>
    <xf numFmtId="4" fontId="4" fillId="0" borderId="7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4" fontId="13" fillId="0" borderId="5" xfId="0" applyNumberFormat="1" applyFont="1" applyBorder="1" applyAlignment="1" applyProtection="1">
      <alignment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4" fontId="13" fillId="0" borderId="38" xfId="0" applyNumberFormat="1" applyFont="1" applyBorder="1" applyAlignment="1" applyProtection="1">
      <alignment vertical="center"/>
      <protection locked="0"/>
    </xf>
    <xf numFmtId="4" fontId="13" fillId="0" borderId="39" xfId="0" applyNumberFormat="1" applyFont="1" applyBorder="1" applyAlignment="1" applyProtection="1">
      <alignment vertical="center"/>
      <protection locked="0"/>
    </xf>
    <xf numFmtId="4" fontId="13" fillId="0" borderId="40" xfId="0" applyNumberFormat="1" applyFont="1" applyBorder="1" applyAlignment="1" applyProtection="1">
      <alignment vertical="center"/>
      <protection locked="0"/>
    </xf>
    <xf numFmtId="4" fontId="5" fillId="0" borderId="4" xfId="0" applyNumberFormat="1" applyFont="1" applyBorder="1" applyAlignment="1" applyProtection="1">
      <alignment vertical="center"/>
      <protection locked="0"/>
    </xf>
    <xf numFmtId="4" fontId="5" fillId="0" borderId="41" xfId="0" applyNumberFormat="1" applyFont="1" applyBorder="1" applyAlignment="1" applyProtection="1">
      <alignment vertical="center"/>
    </xf>
    <xf numFmtId="4" fontId="14" fillId="0" borderId="42" xfId="0" applyNumberFormat="1" applyFont="1" applyBorder="1" applyAlignment="1" applyProtection="1">
      <alignment vertical="center"/>
      <protection locked="0"/>
    </xf>
    <xf numFmtId="4" fontId="14" fillId="0" borderId="31" xfId="0" applyNumberFormat="1" applyFont="1" applyBorder="1" applyAlignment="1" applyProtection="1">
      <alignment vertical="center"/>
      <protection locked="0"/>
    </xf>
    <xf numFmtId="4" fontId="14" fillId="0" borderId="32" xfId="0" applyNumberFormat="1" applyFont="1" applyBorder="1" applyAlignment="1" applyProtection="1">
      <alignment vertical="center"/>
      <protection locked="0"/>
    </xf>
    <xf numFmtId="4" fontId="13" fillId="0" borderId="33" xfId="0" applyNumberFormat="1" applyFont="1" applyBorder="1" applyAlignment="1" applyProtection="1">
      <alignment vertical="center" wrapText="1"/>
      <protection locked="0"/>
    </xf>
    <xf numFmtId="4" fontId="13" fillId="0" borderId="0" xfId="0" applyNumberFormat="1" applyFont="1" applyBorder="1" applyAlignment="1" applyProtection="1">
      <alignment vertical="center" wrapText="1"/>
      <protection locked="0"/>
    </xf>
    <xf numFmtId="4" fontId="13" fillId="0" borderId="34" xfId="0" applyNumberFormat="1" applyFont="1" applyBorder="1" applyAlignment="1" applyProtection="1">
      <alignment vertical="center" wrapText="1"/>
      <protection locked="0"/>
    </xf>
    <xf numFmtId="4" fontId="13" fillId="0" borderId="24" xfId="0" applyNumberFormat="1" applyFont="1" applyBorder="1" applyAlignment="1" applyProtection="1">
      <alignment vertical="center" wrapText="1"/>
      <protection locked="0"/>
    </xf>
    <xf numFmtId="4" fontId="13" fillId="0" borderId="36" xfId="0" applyNumberFormat="1" applyFont="1" applyBorder="1" applyAlignment="1" applyProtection="1">
      <alignment vertical="center" wrapText="1"/>
      <protection locked="0"/>
    </xf>
    <xf numFmtId="4" fontId="13" fillId="0" borderId="37" xfId="0" applyNumberFormat="1" applyFont="1" applyBorder="1" applyAlignment="1" applyProtection="1">
      <alignment vertical="center" wrapText="1"/>
      <protection locked="0"/>
    </xf>
    <xf numFmtId="4" fontId="14" fillId="0" borderId="15" xfId="0" applyNumberFormat="1" applyFont="1" applyBorder="1" applyAlignment="1" applyProtection="1">
      <alignment vertical="center"/>
      <protection locked="0"/>
    </xf>
    <xf numFmtId="4" fontId="14" fillId="0" borderId="11" xfId="0" applyNumberFormat="1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 applyProtection="1">
      <alignment vertical="center"/>
      <protection locked="0"/>
    </xf>
    <xf numFmtId="4" fontId="5" fillId="0" borderId="10" xfId="0" applyNumberFormat="1" applyFont="1" applyBorder="1" applyAlignment="1" applyProtection="1">
      <alignment vertical="center"/>
      <protection locked="0"/>
    </xf>
    <xf numFmtId="4" fontId="11" fillId="0" borderId="43" xfId="0" applyNumberFormat="1" applyFont="1" applyBorder="1" applyAlignment="1" applyProtection="1">
      <alignment vertical="center" wrapText="1"/>
      <protection locked="0"/>
    </xf>
    <xf numFmtId="4" fontId="11" fillId="0" borderId="26" xfId="0" applyNumberFormat="1" applyFont="1" applyBorder="1" applyAlignment="1" applyProtection="1">
      <alignment vertical="center" wrapText="1"/>
      <protection locked="0"/>
    </xf>
    <xf numFmtId="4" fontId="11" fillId="0" borderId="27" xfId="0" applyNumberFormat="1" applyFont="1" applyBorder="1" applyAlignment="1" applyProtection="1">
      <alignment vertical="center" wrapText="1"/>
      <protection locked="0"/>
    </xf>
    <xf numFmtId="4" fontId="15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5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15" fillId="3" borderId="15" xfId="0" applyNumberFormat="1" applyFont="1" applyFill="1" applyBorder="1" applyAlignment="1" applyProtection="1">
      <alignment horizontal="center" vertical="center"/>
      <protection locked="0"/>
    </xf>
    <xf numFmtId="4" fontId="15" fillId="3" borderId="11" xfId="0" applyNumberFormat="1" applyFont="1" applyFill="1" applyBorder="1" applyAlignment="1" applyProtection="1">
      <alignment horizontal="center" vertical="center"/>
      <protection locked="0"/>
    </xf>
    <xf numFmtId="4" fontId="15" fillId="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4" fontId="5" fillId="4" borderId="10" xfId="0" applyNumberFormat="1" applyFont="1" applyFill="1" applyBorder="1" applyAlignment="1" applyProtection="1">
      <alignment horizontal="right" vertical="center"/>
    </xf>
    <xf numFmtId="4" fontId="5" fillId="4" borderId="15" xfId="0" applyNumberFormat="1" applyFont="1" applyFill="1" applyBorder="1" applyAlignment="1" applyProtection="1">
      <alignment horizontal="left" vertical="center"/>
      <protection locked="0"/>
    </xf>
    <xf numFmtId="4" fontId="5" fillId="4" borderId="11" xfId="0" applyNumberFormat="1" applyFont="1" applyFill="1" applyBorder="1" applyAlignment="1" applyProtection="1">
      <alignment horizontal="left" vertical="center"/>
      <protection locked="0"/>
    </xf>
    <xf numFmtId="4" fontId="5" fillId="4" borderId="12" xfId="0" applyNumberFormat="1" applyFont="1" applyFill="1" applyBorder="1" applyAlignment="1" applyProtection="1">
      <alignment horizontal="left" vertical="center"/>
      <protection locked="0"/>
    </xf>
    <xf numFmtId="4" fontId="17" fillId="0" borderId="20" xfId="0" applyNumberFormat="1" applyFont="1" applyBorder="1" applyAlignment="1" applyProtection="1">
      <alignment vertical="center" wrapText="1"/>
      <protection locked="0"/>
    </xf>
    <xf numFmtId="4" fontId="17" fillId="0" borderId="2" xfId="0" applyNumberFormat="1" applyFont="1" applyBorder="1" applyAlignment="1" applyProtection="1">
      <alignment vertical="center" wrapText="1"/>
      <protection locked="0"/>
    </xf>
    <xf numFmtId="4" fontId="17" fillId="0" borderId="3" xfId="0" applyNumberFormat="1" applyFont="1" applyBorder="1" applyAlignment="1" applyProtection="1">
      <alignment vertical="center" wrapText="1"/>
      <protection locked="0"/>
    </xf>
    <xf numFmtId="4" fontId="17" fillId="0" borderId="22" xfId="0" applyNumberFormat="1" applyFont="1" applyBorder="1" applyAlignment="1" applyProtection="1">
      <alignment vertical="center" wrapText="1"/>
      <protection locked="0"/>
    </xf>
    <xf numFmtId="4" fontId="17" fillId="0" borderId="5" xfId="0" applyNumberFormat="1" applyFont="1" applyBorder="1" applyAlignment="1" applyProtection="1">
      <alignment vertical="center" wrapText="1"/>
      <protection locked="0"/>
    </xf>
    <xf numFmtId="4" fontId="17" fillId="0" borderId="6" xfId="0" applyNumberFormat="1" applyFont="1" applyBorder="1" applyAlignment="1" applyProtection="1">
      <alignment vertical="center" wrapText="1"/>
      <protection locked="0"/>
    </xf>
    <xf numFmtId="4" fontId="5" fillId="0" borderId="4" xfId="0" applyNumberFormat="1" applyFont="1" applyBorder="1" applyAlignment="1" applyProtection="1">
      <alignment vertical="center"/>
    </xf>
    <xf numFmtId="4" fontId="5" fillId="0" borderId="22" xfId="0" applyNumberFormat="1" applyFont="1" applyBorder="1" applyAlignment="1" applyProtection="1">
      <alignment vertical="center"/>
      <protection locked="0"/>
    </xf>
    <xf numFmtId="4" fontId="5" fillId="0" borderId="5" xfId="0" applyNumberFormat="1" applyFont="1" applyBorder="1" applyAlignment="1" applyProtection="1">
      <alignment vertical="center"/>
      <protection locked="0"/>
    </xf>
    <xf numFmtId="4" fontId="5" fillId="0" borderId="6" xfId="0" applyNumberFormat="1" applyFont="1" applyBorder="1" applyAlignment="1" applyProtection="1">
      <alignment vertical="center"/>
      <protection locked="0"/>
    </xf>
    <xf numFmtId="4" fontId="5" fillId="0" borderId="22" xfId="0" applyNumberFormat="1" applyFont="1" applyBorder="1" applyAlignment="1" applyProtection="1">
      <alignment vertical="center" wrapText="1"/>
      <protection locked="0"/>
    </xf>
    <xf numFmtId="4" fontId="5" fillId="0" borderId="5" xfId="0" applyNumberFormat="1" applyFont="1" applyBorder="1" applyAlignment="1" applyProtection="1">
      <alignment vertical="center" wrapText="1"/>
      <protection locked="0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24" xfId="0" applyNumberFormat="1" applyFont="1" applyBorder="1" applyAlignment="1" applyProtection="1">
      <alignment vertical="center" wrapText="1"/>
      <protection locked="0"/>
    </xf>
    <xf numFmtId="4" fontId="5" fillId="0" borderId="36" xfId="0" applyNumberFormat="1" applyFont="1" applyBorder="1" applyAlignment="1" applyProtection="1">
      <alignment vertical="center" wrapText="1"/>
      <protection locked="0"/>
    </xf>
    <xf numFmtId="4" fontId="5" fillId="0" borderId="37" xfId="0" applyNumberFormat="1" applyFont="1" applyBorder="1" applyAlignment="1" applyProtection="1">
      <alignment vertical="center" wrapText="1"/>
      <protection locked="0"/>
    </xf>
    <xf numFmtId="4" fontId="11" fillId="0" borderId="15" xfId="0" applyNumberFormat="1" applyFont="1" applyBorder="1" applyAlignment="1" applyProtection="1">
      <alignment horizontal="left" vertical="center" wrapText="1"/>
      <protection locked="0"/>
    </xf>
    <xf numFmtId="4" fontId="11" fillId="0" borderId="11" xfId="0" applyNumberFormat="1" applyFont="1" applyBorder="1" applyAlignment="1" applyProtection="1">
      <alignment horizontal="left" vertical="center" wrapText="1"/>
      <protection locked="0"/>
    </xf>
    <xf numFmtId="4" fontId="11" fillId="0" borderId="12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6" fillId="0" borderId="0" xfId="0" applyFont="1" applyAlignment="1" applyProtection="1">
      <alignment horizontal="left" wrapText="1"/>
      <protection locked="0"/>
    </xf>
    <xf numFmtId="4" fontId="11" fillId="3" borderId="15" xfId="0" applyNumberFormat="1" applyFont="1" applyFill="1" applyBorder="1" applyAlignment="1" applyProtection="1">
      <alignment horizontal="left" vertical="center"/>
      <protection locked="0"/>
    </xf>
    <xf numFmtId="4" fontId="11" fillId="3" borderId="11" xfId="0" applyNumberFormat="1" applyFont="1" applyFill="1" applyBorder="1" applyAlignment="1" applyProtection="1">
      <alignment horizontal="left" vertical="center"/>
      <protection locked="0"/>
    </xf>
    <xf numFmtId="4" fontId="11" fillId="3" borderId="12" xfId="0" applyNumberFormat="1" applyFont="1" applyFill="1" applyBorder="1" applyAlignment="1" applyProtection="1">
      <alignment horizontal="left" vertical="center"/>
      <protection locked="0"/>
    </xf>
    <xf numFmtId="4" fontId="17" fillId="0" borderId="44" xfId="0" applyNumberFormat="1" applyFont="1" applyBorder="1" applyAlignment="1" applyProtection="1">
      <alignment vertical="center"/>
      <protection locked="0"/>
    </xf>
    <xf numFmtId="4" fontId="17" fillId="0" borderId="17" xfId="0" applyNumberFormat="1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 wrapText="1"/>
      <protection locked="0"/>
    </xf>
    <xf numFmtId="4" fontId="10" fillId="0" borderId="2" xfId="0" applyNumberFormat="1" applyFont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 applyProtection="1">
      <alignment vertical="center" wrapText="1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17" fillId="0" borderId="4" xfId="0" applyNumberFormat="1" applyFont="1" applyBorder="1" applyAlignment="1" applyProtection="1">
      <alignment vertical="center"/>
      <protection locked="0"/>
    </xf>
    <xf numFmtId="4" fontId="17" fillId="0" borderId="35" xfId="0" applyNumberFormat="1" applyFont="1" applyBorder="1" applyAlignment="1" applyProtection="1">
      <alignment vertical="center"/>
      <protection locked="0"/>
    </xf>
    <xf numFmtId="4" fontId="4" fillId="0" borderId="10" xfId="0" applyNumberFormat="1" applyFont="1" applyBorder="1" applyAlignment="1" applyProtection="1">
      <alignment vertical="center"/>
    </xf>
    <xf numFmtId="4" fontId="11" fillId="0" borderId="43" xfId="0" applyNumberFormat="1" applyFont="1" applyBorder="1" applyAlignment="1" applyProtection="1">
      <alignment vertical="center"/>
      <protection locked="0"/>
    </xf>
    <xf numFmtId="4" fontId="11" fillId="0" borderId="26" xfId="0" applyNumberFormat="1" applyFont="1" applyBorder="1" applyAlignment="1" applyProtection="1">
      <alignment vertical="center"/>
      <protection locked="0"/>
    </xf>
    <xf numFmtId="4" fontId="11" fillId="0" borderId="27" xfId="0" applyNumberFormat="1" applyFont="1" applyBorder="1" applyAlignment="1" applyProtection="1">
      <alignment vertical="center"/>
      <protection locked="0"/>
    </xf>
    <xf numFmtId="4" fontId="4" fillId="0" borderId="15" xfId="0" applyNumberFormat="1" applyFont="1" applyBorder="1" applyAlignment="1" applyProtection="1">
      <alignment vertical="center"/>
      <protection locked="0"/>
    </xf>
    <xf numFmtId="4" fontId="4" fillId="0" borderId="10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1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7" fillId="0" borderId="20" xfId="0" applyNumberFormat="1" applyFont="1" applyBorder="1" applyAlignment="1" applyProtection="1">
      <alignment vertical="center"/>
      <protection locked="0"/>
    </xf>
    <xf numFmtId="4" fontId="17" fillId="0" borderId="1" xfId="0" applyNumberFormat="1" applyFont="1" applyBorder="1" applyAlignment="1" applyProtection="1">
      <alignment vertical="center"/>
      <protection locked="0"/>
    </xf>
    <xf numFmtId="4" fontId="17" fillId="0" borderId="24" xfId="0" applyNumberFormat="1" applyFont="1" applyBorder="1" applyAlignment="1" applyProtection="1">
      <alignment vertical="center"/>
      <protection locked="0"/>
    </xf>
    <xf numFmtId="4" fontId="10" fillId="0" borderId="24" xfId="0" applyNumberFormat="1" applyFont="1" applyBorder="1" applyAlignment="1" applyProtection="1">
      <alignment vertical="center" wrapText="1"/>
      <protection locked="0"/>
    </xf>
    <xf numFmtId="4" fontId="10" fillId="0" borderId="36" xfId="0" applyNumberFormat="1" applyFont="1" applyBorder="1" applyAlignment="1" applyProtection="1">
      <alignment vertical="center" wrapText="1"/>
      <protection locked="0"/>
    </xf>
    <xf numFmtId="4" fontId="10" fillId="0" borderId="37" xfId="0" applyNumberFormat="1" applyFont="1" applyBorder="1" applyAlignment="1" applyProtection="1">
      <alignment vertical="center" wrapText="1"/>
      <protection locked="0"/>
    </xf>
    <xf numFmtId="0" fontId="11" fillId="3" borderId="15" xfId="0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4" fontId="7" fillId="2" borderId="10" xfId="0" applyNumberFormat="1" applyFont="1" applyFill="1" applyBorder="1" applyAlignment="1" applyProtection="1">
      <alignment vertical="center"/>
    </xf>
    <xf numFmtId="4" fontId="4" fillId="0" borderId="44" xfId="0" applyNumberFormat="1" applyFont="1" applyBorder="1" applyAlignment="1" applyProtection="1">
      <alignment vertical="center"/>
      <protection locked="0"/>
    </xf>
    <xf numFmtId="4" fontId="4" fillId="0" borderId="20" xfId="0" applyNumberFormat="1" applyFont="1" applyBorder="1" applyAlignment="1" applyProtection="1">
      <alignment horizontal="left" vertical="center"/>
      <protection locked="0"/>
    </xf>
    <xf numFmtId="4" fontId="4" fillId="0" borderId="3" xfId="0" applyNumberFormat="1" applyFont="1" applyBorder="1" applyAlignment="1" applyProtection="1">
      <alignment horizontal="left" vertical="center"/>
      <protection locked="0"/>
    </xf>
    <xf numFmtId="4" fontId="4" fillId="0" borderId="22" xfId="0" applyNumberFormat="1" applyFont="1" applyBorder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vertical="center" wrapText="1"/>
      <protection locked="0"/>
    </xf>
    <xf numFmtId="4" fontId="4" fillId="0" borderId="6" xfId="0" applyNumberFormat="1" applyFont="1" applyBorder="1" applyAlignment="1" applyProtection="1">
      <alignment horizontal="left" vertical="center" wrapText="1"/>
      <protection locked="0"/>
    </xf>
    <xf numFmtId="4" fontId="8" fillId="0" borderId="22" xfId="0" applyNumberFormat="1" applyFont="1" applyBorder="1" applyAlignment="1" applyProtection="1">
      <alignment horizontal="left" vertical="center" wrapText="1"/>
      <protection locked="0"/>
    </xf>
    <xf numFmtId="4" fontId="8" fillId="0" borderId="6" xfId="0" applyNumberFormat="1" applyFont="1" applyBorder="1" applyAlignment="1" applyProtection="1">
      <alignment horizontal="left" vertical="center" wrapText="1"/>
      <protection locked="0"/>
    </xf>
    <xf numFmtId="4" fontId="4" fillId="0" borderId="22" xfId="0" applyNumberFormat="1" applyFont="1" applyBorder="1" applyAlignment="1" applyProtection="1">
      <alignment horizontal="left" vertical="center"/>
      <protection locked="0"/>
    </xf>
    <xf numFmtId="4" fontId="4" fillId="0" borderId="6" xfId="0" applyNumberFormat="1" applyFont="1" applyBorder="1" applyAlignment="1" applyProtection="1">
      <alignment horizontal="left" vertical="center"/>
      <protection locked="0"/>
    </xf>
    <xf numFmtId="4" fontId="4" fillId="0" borderId="45" xfId="0" applyNumberFormat="1" applyFont="1" applyBorder="1" applyAlignment="1" applyProtection="1">
      <alignment vertical="center"/>
      <protection locked="0"/>
    </xf>
    <xf numFmtId="4" fontId="4" fillId="0" borderId="24" xfId="0" applyNumberFormat="1" applyFont="1" applyBorder="1" applyAlignment="1" applyProtection="1">
      <alignment horizontal="left" vertical="center"/>
      <protection locked="0"/>
    </xf>
    <xf numFmtId="4" fontId="4" fillId="0" borderId="37" xfId="0" applyNumberFormat="1" applyFont="1" applyBorder="1" applyAlignment="1" applyProtection="1">
      <alignment horizontal="left" vertical="center"/>
      <protection locked="0"/>
    </xf>
    <xf numFmtId="0" fontId="0" fillId="0" borderId="46" xfId="0" applyBorder="1" applyAlignment="1" applyProtection="1">
      <alignment horizontal="center" vertical="center" wrapText="1"/>
      <protection locked="0"/>
    </xf>
    <xf numFmtId="4" fontId="15" fillId="2" borderId="46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4" fontId="15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42" xfId="0" applyNumberFormat="1" applyFont="1" applyFill="1" applyBorder="1" applyAlignment="1" applyProtection="1">
      <alignment horizontal="center" vertical="center"/>
      <protection locked="0"/>
    </xf>
    <xf numFmtId="4" fontId="6" fillId="3" borderId="32" xfId="0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4" fontId="20" fillId="3" borderId="10" xfId="0" applyNumberFormat="1" applyFont="1" applyFill="1" applyBorder="1" applyAlignment="1" applyProtection="1">
      <alignment vertical="center"/>
    </xf>
    <xf numFmtId="4" fontId="20" fillId="3" borderId="15" xfId="0" applyNumberFormat="1" applyFont="1" applyFill="1" applyBorder="1" applyAlignment="1" applyProtection="1">
      <alignment vertical="center"/>
      <protection locked="0"/>
    </xf>
    <xf numFmtId="4" fontId="20" fillId="3" borderId="11" xfId="0" applyNumberFormat="1" applyFont="1" applyFill="1" applyBorder="1" applyAlignment="1" applyProtection="1">
      <alignment vertical="center"/>
      <protection locked="0"/>
    </xf>
    <xf numFmtId="4" fontId="20" fillId="3" borderId="12" xfId="0" applyNumberFormat="1" applyFont="1" applyFill="1" applyBorder="1" applyAlignment="1" applyProtection="1">
      <alignment vertical="center"/>
      <protection locked="0"/>
    </xf>
    <xf numFmtId="4" fontId="8" fillId="0" borderId="22" xfId="0" applyNumberFormat="1" applyFont="1" applyBorder="1" applyAlignment="1" applyProtection="1">
      <alignment vertical="center"/>
      <protection locked="0"/>
    </xf>
    <xf numFmtId="4" fontId="8" fillId="0" borderId="4" xfId="0" applyNumberFormat="1" applyFont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horizontal="left" vertical="center" wrapText="1" indent="1"/>
      <protection locked="0"/>
    </xf>
    <xf numFmtId="4" fontId="12" fillId="0" borderId="2" xfId="0" applyNumberFormat="1" applyFont="1" applyBorder="1" applyAlignment="1" applyProtection="1">
      <alignment horizontal="left" vertical="center" wrapText="1" indent="1"/>
      <protection locked="0"/>
    </xf>
    <xf numFmtId="4" fontId="12" fillId="0" borderId="3" xfId="0" applyNumberFormat="1" applyFont="1" applyBorder="1" applyAlignment="1" applyProtection="1">
      <alignment horizontal="left" vertical="center" wrapText="1" indent="1"/>
      <protection locked="0"/>
    </xf>
    <xf numFmtId="4" fontId="12" fillId="0" borderId="45" xfId="0" applyNumberFormat="1" applyFont="1" applyBorder="1" applyAlignment="1" applyProtection="1">
      <alignment horizontal="left" vertical="center" wrapText="1" indent="1"/>
      <protection locked="0"/>
    </xf>
    <xf numFmtId="4" fontId="12" fillId="0" borderId="8" xfId="0" applyNumberFormat="1" applyFont="1" applyBorder="1" applyAlignment="1" applyProtection="1">
      <alignment horizontal="left" vertical="center" wrapText="1" indent="1"/>
      <protection locked="0"/>
    </xf>
    <xf numFmtId="4" fontId="12" fillId="0" borderId="9" xfId="0" applyNumberFormat="1" applyFont="1" applyBorder="1" applyAlignment="1" applyProtection="1">
      <alignment horizontal="left" vertical="center" wrapText="1" indent="1"/>
      <protection locked="0"/>
    </xf>
    <xf numFmtId="4" fontId="12" fillId="0" borderId="22" xfId="0" applyNumberFormat="1" applyFont="1" applyBorder="1" applyAlignment="1" applyProtection="1">
      <alignment horizontal="left" vertical="center" wrapText="1" indent="1"/>
      <protection locked="0"/>
    </xf>
    <xf numFmtId="4" fontId="12" fillId="0" borderId="5" xfId="0" applyNumberFormat="1" applyFont="1" applyBorder="1" applyAlignment="1" applyProtection="1">
      <alignment horizontal="left" vertical="center" wrapText="1" indent="1"/>
      <protection locked="0"/>
    </xf>
    <xf numFmtId="4" fontId="12" fillId="0" borderId="6" xfId="0" applyNumberFormat="1" applyFont="1" applyBorder="1" applyAlignment="1" applyProtection="1">
      <alignment horizontal="left" vertical="center" wrapText="1" indent="1"/>
      <protection locked="0"/>
    </xf>
    <xf numFmtId="4" fontId="12" fillId="0" borderId="22" xfId="0" applyNumberFormat="1" applyFont="1" applyBorder="1" applyAlignment="1" applyProtection="1">
      <alignment horizontal="left" vertical="center" indent="1"/>
      <protection locked="0"/>
    </xf>
    <xf numFmtId="4" fontId="12" fillId="0" borderId="5" xfId="0" applyNumberFormat="1" applyFont="1" applyBorder="1" applyAlignment="1" applyProtection="1">
      <alignment horizontal="left" vertical="center" indent="1"/>
      <protection locked="0"/>
    </xf>
    <xf numFmtId="4" fontId="12" fillId="0" borderId="6" xfId="0" applyNumberFormat="1" applyFont="1" applyBorder="1" applyAlignment="1" applyProtection="1">
      <alignment horizontal="left" vertical="center" indent="1"/>
      <protection locked="0"/>
    </xf>
    <xf numFmtId="4" fontId="8" fillId="0" borderId="4" xfId="0" applyNumberFormat="1" applyFont="1" applyBorder="1" applyAlignment="1" applyProtection="1">
      <alignment vertical="center"/>
    </xf>
    <xf numFmtId="4" fontId="8" fillId="0" borderId="22" xfId="0" applyNumberFormat="1" applyFont="1" applyBorder="1" applyAlignment="1" applyProtection="1">
      <alignment vertical="center"/>
      <protection locked="0"/>
    </xf>
    <xf numFmtId="4" fontId="8" fillId="0" borderId="5" xfId="0" applyNumberFormat="1" applyFont="1" applyBorder="1" applyAlignment="1" applyProtection="1">
      <alignment vertical="center"/>
      <protection locked="0"/>
    </xf>
    <xf numFmtId="4" fontId="8" fillId="0" borderId="6" xfId="0" applyNumberFormat="1" applyFont="1" applyBorder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4" fontId="8" fillId="0" borderId="22" xfId="0" applyNumberFormat="1" applyFont="1" applyBorder="1" applyAlignment="1" applyProtection="1">
      <alignment vertical="center" wrapText="1"/>
      <protection locked="0"/>
    </xf>
    <xf numFmtId="4" fontId="8" fillId="0" borderId="5" xfId="0" applyNumberFormat="1" applyFont="1" applyBorder="1" applyAlignment="1" applyProtection="1">
      <alignment vertical="center" wrapText="1"/>
      <protection locked="0"/>
    </xf>
    <xf numFmtId="4" fontId="8" fillId="0" borderId="6" xfId="0" applyNumberFormat="1" applyFont="1" applyBorder="1" applyAlignment="1" applyProtection="1">
      <alignment vertical="center" wrapText="1"/>
      <protection locked="0"/>
    </xf>
    <xf numFmtId="4" fontId="8" fillId="0" borderId="7" xfId="0" applyNumberFormat="1" applyFont="1" applyBorder="1" applyAlignment="1" applyProtection="1">
      <alignment vertical="center"/>
    </xf>
    <xf numFmtId="4" fontId="8" fillId="0" borderId="24" xfId="0" applyNumberFormat="1" applyFont="1" applyBorder="1" applyAlignment="1" applyProtection="1">
      <alignment vertical="center"/>
      <protection locked="0"/>
    </xf>
    <xf numFmtId="4" fontId="8" fillId="0" borderId="36" xfId="0" applyNumberFormat="1" applyFont="1" applyBorder="1" applyAlignment="1" applyProtection="1">
      <alignment vertical="center"/>
      <protection locked="0"/>
    </xf>
    <xf numFmtId="4" fontId="8" fillId="0" borderId="37" xfId="0" applyNumberFormat="1" applyFont="1" applyBorder="1" applyAlignment="1" applyProtection="1">
      <alignment vertical="center"/>
      <protection locked="0"/>
    </xf>
    <xf numFmtId="4" fontId="20" fillId="0" borderId="10" xfId="0" applyNumberFormat="1" applyFont="1" applyBorder="1" applyAlignment="1" applyProtection="1">
      <alignment vertical="center"/>
      <protection locked="0"/>
    </xf>
    <xf numFmtId="4" fontId="14" fillId="0" borderId="15" xfId="0" applyNumberFormat="1" applyFont="1" applyBorder="1" applyAlignment="1" applyProtection="1">
      <alignment horizontal="left" vertical="center" wrapText="1"/>
      <protection locked="0"/>
    </xf>
    <xf numFmtId="4" fontId="14" fillId="0" borderId="11" xfId="0" applyNumberFormat="1" applyFont="1" applyBorder="1" applyAlignment="1" applyProtection="1">
      <alignment horizontal="left" vertical="center" wrapText="1"/>
      <protection locked="0"/>
    </xf>
    <xf numFmtId="4" fontId="14" fillId="0" borderId="12" xfId="0" applyNumberFormat="1" applyFont="1" applyBorder="1" applyAlignment="1" applyProtection="1">
      <alignment horizontal="left" vertical="center" wrapText="1"/>
      <protection locked="0"/>
    </xf>
    <xf numFmtId="4" fontId="20" fillId="0" borderId="15" xfId="0" applyNumberFormat="1" applyFont="1" applyBorder="1" applyAlignment="1" applyProtection="1">
      <alignment vertical="center"/>
      <protection locked="0"/>
    </xf>
    <xf numFmtId="4" fontId="20" fillId="0" borderId="33" xfId="0" applyNumberFormat="1" applyFont="1" applyBorder="1" applyAlignment="1" applyProtection="1">
      <alignment vertical="center"/>
      <protection locked="0"/>
    </xf>
    <xf numFmtId="4" fontId="20" fillId="0" borderId="47" xfId="0" applyNumberFormat="1" applyFont="1" applyBorder="1" applyAlignment="1" applyProtection="1">
      <alignment vertical="center"/>
      <protection locked="0"/>
    </xf>
    <xf numFmtId="4" fontId="14" fillId="0" borderId="15" xfId="0" applyNumberFormat="1" applyFont="1" applyBorder="1" applyAlignment="1" applyProtection="1">
      <alignment vertical="center" wrapText="1"/>
      <protection locked="0"/>
    </xf>
    <xf numFmtId="4" fontId="14" fillId="0" borderId="11" xfId="0" applyNumberFormat="1" applyFont="1" applyBorder="1" applyAlignment="1" applyProtection="1">
      <alignment vertical="center" wrapText="1"/>
      <protection locked="0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8" fillId="0" borderId="43" xfId="0" applyNumberFormat="1" applyFont="1" applyBorder="1" applyAlignment="1" applyProtection="1">
      <alignment vertical="center"/>
      <protection locked="0"/>
    </xf>
    <xf numFmtId="4" fontId="8" fillId="0" borderId="46" xfId="0" applyNumberFormat="1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 wrapText="1"/>
      <protection locked="0"/>
    </xf>
    <xf numFmtId="4" fontId="8" fillId="0" borderId="2" xfId="0" applyNumberFormat="1" applyFont="1" applyBorder="1" applyAlignment="1" applyProtection="1">
      <alignment vertical="center" wrapText="1"/>
      <protection locked="0"/>
    </xf>
    <xf numFmtId="4" fontId="8" fillId="0" borderId="3" xfId="0" applyNumberFormat="1" applyFont="1" applyBorder="1" applyAlignment="1" applyProtection="1">
      <alignment vertical="center" wrapText="1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4" fontId="21" fillId="0" borderId="5" xfId="0" applyNumberFormat="1" applyFont="1" applyBorder="1" applyAlignment="1" applyProtection="1">
      <alignment vertical="center"/>
      <protection locked="0"/>
    </xf>
    <xf numFmtId="4" fontId="21" fillId="0" borderId="6" xfId="0" applyNumberFormat="1" applyFont="1" applyBorder="1" applyAlignment="1" applyProtection="1">
      <alignment vertical="center"/>
      <protection locked="0"/>
    </xf>
    <xf numFmtId="4" fontId="8" fillId="0" borderId="45" xfId="0" applyNumberFormat="1" applyFont="1" applyBorder="1" applyAlignment="1" applyProtection="1">
      <alignment vertical="center"/>
      <protection locked="0"/>
    </xf>
    <xf numFmtId="4" fontId="8" fillId="0" borderId="7" xfId="0" applyNumberFormat="1" applyFont="1" applyBorder="1" applyAlignment="1" applyProtection="1">
      <alignment vertical="center"/>
      <protection locked="0"/>
    </xf>
    <xf numFmtId="4" fontId="20" fillId="0" borderId="10" xfId="0" applyNumberFormat="1" applyFont="1" applyBorder="1" applyAlignment="1" applyProtection="1">
      <alignment vertical="center"/>
    </xf>
    <xf numFmtId="4" fontId="11" fillId="0" borderId="0" xfId="0" applyNumberFormat="1" applyFont="1" applyAlignment="1" applyProtection="1">
      <alignment horizontal="center" vertical="center" wrapText="1"/>
      <protection locked="0"/>
    </xf>
    <xf numFmtId="4" fontId="14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32" xfId="0" applyNumberFormat="1" applyFont="1" applyFill="1" applyBorder="1" applyAlignment="1" applyProtection="1">
      <alignment horizontal="center" vertical="center" wrapText="1"/>
      <protection locked="0"/>
    </xf>
    <xf numFmtId="4" fontId="20" fillId="3" borderId="15" xfId="0" applyNumberFormat="1" applyFont="1" applyFill="1" applyBorder="1" applyAlignment="1" applyProtection="1">
      <alignment horizontal="center" vertical="center"/>
      <protection locked="0"/>
    </xf>
    <xf numFmtId="4" fontId="20" fillId="3" borderId="11" xfId="0" applyNumberFormat="1" applyFont="1" applyFill="1" applyBorder="1" applyAlignment="1" applyProtection="1">
      <alignment horizontal="center" vertical="center"/>
      <protection locked="0"/>
    </xf>
    <xf numFmtId="4" fontId="20" fillId="3" borderId="12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4" fontId="4" fillId="0" borderId="26" xfId="0" applyNumberFormat="1" applyFont="1" applyBorder="1" applyAlignment="1" applyProtection="1">
      <alignment horizontal="right" vertical="center"/>
      <protection locked="0"/>
    </xf>
    <xf numFmtId="4" fontId="4" fillId="0" borderId="27" xfId="0" applyNumberFormat="1" applyFont="1" applyBorder="1" applyAlignment="1" applyProtection="1">
      <alignment horizontal="right" vertical="center"/>
      <protection locked="0"/>
    </xf>
    <xf numFmtId="4" fontId="4" fillId="0" borderId="43" xfId="0" applyNumberFormat="1" applyFont="1" applyBorder="1" applyAlignment="1" applyProtection="1">
      <alignment horizontal="right" vertical="center"/>
      <protection locked="0"/>
    </xf>
    <xf numFmtId="4" fontId="5" fillId="3" borderId="48" xfId="0" applyNumberFormat="1" applyFont="1" applyFill="1" applyBorder="1" applyAlignment="1" applyProtection="1">
      <alignment horizontal="center" vertical="center"/>
      <protection locked="0"/>
    </xf>
    <xf numFmtId="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Protection="1">
      <protection locked="0"/>
    </xf>
    <xf numFmtId="0" fontId="3" fillId="0" borderId="49" xfId="0" applyFont="1" applyBorder="1" applyProtection="1">
      <protection locked="0"/>
    </xf>
    <xf numFmtId="4" fontId="10" fillId="0" borderId="23" xfId="0" applyNumberFormat="1" applyFont="1" applyBorder="1" applyAlignment="1" applyProtection="1">
      <alignment vertical="center"/>
      <protection locked="0"/>
    </xf>
    <xf numFmtId="4" fontId="10" fillId="0" borderId="6" xfId="0" applyNumberFormat="1" applyFont="1" applyBorder="1" applyAlignment="1" applyProtection="1">
      <alignment vertical="center"/>
      <protection locked="0"/>
    </xf>
    <xf numFmtId="4" fontId="4" fillId="0" borderId="47" xfId="0" applyNumberFormat="1" applyFont="1" applyBorder="1" applyAlignment="1" applyProtection="1">
      <alignment vertical="center"/>
    </xf>
    <xf numFmtId="4" fontId="10" fillId="0" borderId="34" xfId="0" applyNumberFormat="1" applyFont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 applyProtection="1">
      <alignment vertical="center" wrapText="1"/>
      <protection locked="0"/>
    </xf>
    <xf numFmtId="4" fontId="22" fillId="0" borderId="6" xfId="0" applyNumberFormat="1" applyFont="1" applyFill="1" applyBorder="1" applyAlignment="1" applyProtection="1">
      <alignment vertical="center" wrapText="1"/>
      <protection locked="0"/>
    </xf>
    <xf numFmtId="4" fontId="4" fillId="0" borderId="7" xfId="0" applyNumberFormat="1" applyFont="1" applyBorder="1" applyAlignment="1" applyProtection="1">
      <alignment vertical="center"/>
    </xf>
    <xf numFmtId="4" fontId="10" fillId="0" borderId="9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 applyProtection="1">
      <alignment vertical="center"/>
      <protection locked="0"/>
    </xf>
    <xf numFmtId="4" fontId="10" fillId="0" borderId="4" xfId="0" applyNumberFormat="1" applyFont="1" applyBorder="1" applyAlignment="1" applyProtection="1">
      <alignment vertical="center"/>
      <protection locked="0"/>
    </xf>
    <xf numFmtId="4" fontId="4" fillId="0" borderId="35" xfId="0" applyNumberFormat="1" applyFont="1" applyBorder="1" applyAlignment="1" applyProtection="1">
      <alignment vertical="center"/>
    </xf>
    <xf numFmtId="4" fontId="10" fillId="0" borderId="35" xfId="0" applyNumberFormat="1" applyFont="1" applyBorder="1" applyAlignment="1" applyProtection="1">
      <alignment vertical="center"/>
      <protection locked="0"/>
    </xf>
    <xf numFmtId="4" fontId="10" fillId="0" borderId="1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5" fillId="3" borderId="12" xfId="0" applyNumberFormat="1" applyFont="1" applyFill="1" applyBorder="1" applyAlignment="1" applyProtection="1">
      <alignment horizontal="center" vertical="center"/>
      <protection locked="0"/>
    </xf>
    <xf numFmtId="4" fontId="23" fillId="0" borderId="1" xfId="0" applyNumberFormat="1" applyFont="1" applyBorder="1" applyAlignment="1" applyProtection="1">
      <alignment horizontal="right" vertical="center" wrapText="1"/>
      <protection locked="0"/>
    </xf>
    <xf numFmtId="4" fontId="23" fillId="0" borderId="2" xfId="0" applyNumberFormat="1" applyFont="1" applyBorder="1" applyAlignment="1" applyProtection="1">
      <alignment horizontal="right" vertical="center" wrapText="1"/>
      <protection locked="0"/>
    </xf>
    <xf numFmtId="4" fontId="21" fillId="0" borderId="20" xfId="0" applyNumberFormat="1" applyFont="1" applyBorder="1" applyAlignment="1" applyProtection="1">
      <alignment vertical="center" wrapText="1"/>
      <protection locked="0"/>
    </xf>
    <xf numFmtId="4" fontId="21" fillId="0" borderId="3" xfId="0" applyNumberFormat="1" applyFont="1" applyBorder="1" applyAlignment="1" applyProtection="1">
      <alignment vertical="center" wrapText="1"/>
      <protection locked="0"/>
    </xf>
    <xf numFmtId="4" fontId="23" fillId="0" borderId="17" xfId="0" applyNumberFormat="1" applyFont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 applyAlignment="1" applyProtection="1">
      <alignment horizontal="right" vertical="center" wrapText="1"/>
      <protection locked="0"/>
    </xf>
    <xf numFmtId="4" fontId="23" fillId="0" borderId="44" xfId="0" applyNumberFormat="1" applyFont="1" applyBorder="1" applyAlignment="1" applyProtection="1">
      <alignment vertical="center" wrapText="1"/>
      <protection locked="0"/>
    </xf>
    <xf numFmtId="4" fontId="23" fillId="0" borderId="19" xfId="0" applyNumberFormat="1" applyFont="1" applyBorder="1" applyAlignment="1" applyProtection="1">
      <alignment vertical="center" wrapText="1"/>
      <protection locked="0"/>
    </xf>
    <xf numFmtId="4" fontId="23" fillId="0" borderId="7" xfId="0" applyNumberFormat="1" applyFont="1" applyBorder="1" applyAlignment="1" applyProtection="1">
      <alignment horizontal="right" vertical="center" wrapText="1"/>
      <protection locked="0"/>
    </xf>
    <xf numFmtId="4" fontId="23" fillId="0" borderId="8" xfId="0" applyNumberFormat="1" applyFont="1" applyBorder="1" applyAlignment="1" applyProtection="1">
      <alignment horizontal="right" vertical="center" wrapText="1"/>
      <protection locked="0"/>
    </xf>
    <xf numFmtId="4" fontId="23" fillId="0" borderId="22" xfId="0" applyNumberFormat="1" applyFont="1" applyBorder="1" applyAlignment="1" applyProtection="1">
      <alignment vertical="center" wrapText="1"/>
      <protection locked="0"/>
    </xf>
    <xf numFmtId="4" fontId="23" fillId="0" borderId="6" xfId="0" applyNumberFormat="1" applyFont="1" applyBorder="1" applyAlignment="1" applyProtection="1">
      <alignment vertical="center" wrapText="1"/>
      <protection locked="0"/>
    </xf>
    <xf numFmtId="4" fontId="23" fillId="0" borderId="35" xfId="0" applyNumberFormat="1" applyFont="1" applyBorder="1" applyAlignment="1" applyProtection="1">
      <alignment horizontal="right" vertical="center" wrapText="1"/>
      <protection locked="0"/>
    </xf>
    <xf numFmtId="4" fontId="23" fillId="0" borderId="36" xfId="0" applyNumberFormat="1" applyFont="1" applyBorder="1" applyAlignment="1" applyProtection="1">
      <alignment horizontal="right" vertical="center" wrapText="1"/>
      <protection locked="0"/>
    </xf>
    <xf numFmtId="4" fontId="23" fillId="0" borderId="24" xfId="0" applyNumberFormat="1" applyFont="1" applyBorder="1" applyAlignment="1" applyProtection="1">
      <alignment vertical="center" wrapText="1"/>
      <protection locked="0"/>
    </xf>
    <xf numFmtId="4" fontId="23" fillId="0" borderId="37" xfId="0" applyNumberFormat="1" applyFont="1" applyBorder="1" applyAlignment="1" applyProtection="1">
      <alignment vertical="center" wrapText="1"/>
      <protection locked="0"/>
    </xf>
    <xf numFmtId="4" fontId="11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4" fontId="23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center" vertical="center" wrapText="1"/>
      <protection locked="0"/>
    </xf>
    <xf numFmtId="4" fontId="25" fillId="0" borderId="0" xfId="0" applyNumberFormat="1" applyFont="1" applyAlignment="1" applyProtection="1">
      <alignment horizontal="left" vertical="center" wrapText="1"/>
      <protection locked="0"/>
    </xf>
    <xf numFmtId="4" fontId="4" fillId="0" borderId="15" xfId="0" applyNumberFormat="1" applyFont="1" applyBorder="1" applyAlignment="1" applyProtection="1">
      <alignment horizontal="right" vertical="center"/>
      <protection locked="0"/>
    </xf>
    <xf numFmtId="4" fontId="4" fillId="0" borderId="12" xfId="0" applyNumberFormat="1" applyFont="1" applyBorder="1" applyAlignment="1" applyProtection="1">
      <alignment horizontal="right" vertical="center"/>
      <protection locked="0"/>
    </xf>
    <xf numFmtId="4" fontId="5" fillId="0" borderId="15" xfId="0" applyNumberFormat="1" applyFont="1" applyBorder="1" applyAlignment="1" applyProtection="1">
      <alignment horizontal="center" vertical="center"/>
      <protection locked="0"/>
    </xf>
    <xf numFmtId="4" fontId="5" fillId="0" borderId="12" xfId="0" applyNumberFormat="1" applyFont="1" applyBorder="1" applyAlignment="1" applyProtection="1">
      <alignment horizontal="center" vertical="center"/>
      <protection locked="0"/>
    </xf>
    <xf numFmtId="4" fontId="5" fillId="3" borderId="15" xfId="0" applyNumberFormat="1" applyFont="1" applyFill="1" applyBorder="1" applyAlignment="1" applyProtection="1">
      <alignment horizontal="left" vertical="center"/>
      <protection locked="0"/>
    </xf>
    <xf numFmtId="4" fontId="5" fillId="3" borderId="11" xfId="0" applyNumberFormat="1" applyFont="1" applyFill="1" applyBorder="1" applyAlignment="1" applyProtection="1">
      <alignment horizontal="left" vertical="center"/>
      <protection locked="0"/>
    </xf>
    <xf numFmtId="4" fontId="5" fillId="3" borderId="12" xfId="0" applyNumberFormat="1" applyFont="1" applyFill="1" applyBorder="1" applyAlignment="1" applyProtection="1">
      <alignment horizontal="left" vertical="center"/>
      <protection locked="0"/>
    </xf>
    <xf numFmtId="4" fontId="5" fillId="3" borderId="10" xfId="0" applyNumberFormat="1" applyFont="1" applyFill="1" applyBorder="1" applyAlignment="1" applyProtection="1">
      <alignment horizontal="right" vertical="center" wrapText="1"/>
    </xf>
    <xf numFmtId="4" fontId="6" fillId="2" borderId="15" xfId="0" applyNumberFormat="1" applyFont="1" applyFill="1" applyBorder="1" applyAlignment="1" applyProtection="1">
      <alignment horizontal="justify" vertical="center" wrapText="1"/>
      <protection locked="0"/>
    </xf>
    <xf numFmtId="4" fontId="6" fillId="2" borderId="12" xfId="0" applyNumberFormat="1" applyFont="1" applyFill="1" applyBorder="1" applyAlignment="1" applyProtection="1">
      <alignment horizontal="justify" vertical="center" wrapText="1"/>
      <protection locked="0"/>
    </xf>
    <xf numFmtId="4" fontId="5" fillId="0" borderId="4" xfId="0" applyNumberFormat="1" applyFont="1" applyBorder="1" applyAlignment="1" applyProtection="1">
      <alignment horizontal="right" vertical="center" wrapText="1"/>
      <protection locked="0"/>
    </xf>
    <xf numFmtId="4" fontId="5" fillId="0" borderId="20" xfId="0" applyNumberFormat="1" applyFont="1" applyBorder="1" applyAlignment="1" applyProtection="1">
      <alignment horizontal="left" vertical="center" wrapText="1"/>
      <protection locked="0"/>
    </xf>
    <xf numFmtId="4" fontId="5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17" fillId="0" borderId="4" xfId="0" applyNumberFormat="1" applyFont="1" applyBorder="1" applyAlignment="1" applyProtection="1">
      <alignment horizontal="right" vertical="center" wrapText="1"/>
      <protection locked="0"/>
    </xf>
    <xf numFmtId="4" fontId="12" fillId="0" borderId="22" xfId="0" applyNumberFormat="1" applyFont="1" applyBorder="1" applyAlignment="1" applyProtection="1">
      <alignment horizontal="left" vertical="center" wrapText="1"/>
      <protection locked="0"/>
    </xf>
    <xf numFmtId="4" fontId="12" fillId="0" borderId="6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right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" fontId="5" fillId="0" borderId="22" xfId="0" applyNumberFormat="1" applyFont="1" applyBorder="1" applyAlignment="1" applyProtection="1">
      <alignment horizontal="left" vertical="center" wrapText="1"/>
      <protection locked="0"/>
    </xf>
    <xf numFmtId="4" fontId="5" fillId="0" borderId="6" xfId="0" applyNumberFormat="1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left" vertical="center"/>
      <protection locked="0"/>
    </xf>
    <xf numFmtId="4" fontId="5" fillId="0" borderId="7" xfId="0" applyNumberFormat="1" applyFont="1" applyBorder="1" applyAlignment="1" applyProtection="1">
      <alignment horizontal="right" vertical="center" wrapText="1"/>
      <protection locked="0"/>
    </xf>
    <xf numFmtId="4" fontId="5" fillId="0" borderId="45" xfId="0" applyNumberFormat="1" applyFont="1" applyBorder="1" applyAlignment="1" applyProtection="1">
      <alignment horizontal="left" vertical="center" wrapText="1"/>
      <protection locked="0"/>
    </xf>
    <xf numFmtId="4" fontId="5" fillId="0" borderId="9" xfId="0" applyNumberFormat="1" applyFont="1" applyBorder="1" applyAlignment="1" applyProtection="1">
      <alignment horizontal="left" vertical="center" wrapText="1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4" fontId="27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27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27" fillId="3" borderId="15" xfId="0" applyNumberFormat="1" applyFont="1" applyFill="1" applyBorder="1" applyAlignment="1" applyProtection="1">
      <alignment horizontal="center" vertical="center" wrapText="1"/>
      <protection locked="0"/>
    </xf>
    <xf numFmtId="4" fontId="27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 vertical="center" wrapText="1"/>
      <protection locked="0"/>
    </xf>
    <xf numFmtId="4" fontId="26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4" fontId="28" fillId="5" borderId="10" xfId="0" applyNumberFormat="1" applyFont="1" applyFill="1" applyBorder="1" applyAlignment="1" applyProtection="1">
      <alignment horizontal="right" vertical="center" wrapText="1"/>
    </xf>
    <xf numFmtId="0" fontId="27" fillId="5" borderId="10" xfId="2" applyFont="1" applyFill="1" applyBorder="1" applyAlignment="1" applyProtection="1">
      <alignment vertical="center" wrapText="1"/>
      <protection locked="0"/>
    </xf>
    <xf numFmtId="0" fontId="27" fillId="5" borderId="35" xfId="2" applyFont="1" applyFill="1" applyBorder="1" applyAlignment="1" applyProtection="1">
      <alignment vertical="center" wrapText="1"/>
      <protection locked="0"/>
    </xf>
    <xf numFmtId="4" fontId="27" fillId="5" borderId="10" xfId="0" applyNumberFormat="1" applyFont="1" applyFill="1" applyBorder="1" applyAlignment="1" applyProtection="1">
      <alignment horizontal="right" vertical="center" wrapText="1"/>
    </xf>
    <xf numFmtId="4" fontId="27" fillId="5" borderId="15" xfId="0" applyNumberFormat="1" applyFont="1" applyFill="1" applyBorder="1" applyAlignment="1" applyProtection="1">
      <alignment horizontal="right" vertical="center" wrapText="1"/>
    </xf>
    <xf numFmtId="4" fontId="27" fillId="5" borderId="50" xfId="0" applyNumberFormat="1" applyFont="1" applyFill="1" applyBorder="1" applyAlignment="1" applyProtection="1">
      <alignment horizontal="right" vertical="center" wrapText="1"/>
    </xf>
    <xf numFmtId="4" fontId="27" fillId="5" borderId="51" xfId="0" applyNumberFormat="1" applyFont="1" applyFill="1" applyBorder="1" applyAlignment="1" applyProtection="1">
      <alignment horizontal="right" vertical="center" wrapText="1"/>
    </xf>
    <xf numFmtId="4" fontId="27" fillId="5" borderId="52" xfId="0" applyNumberFormat="1" applyFont="1" applyFill="1" applyBorder="1" applyAlignment="1" applyProtection="1">
      <alignment horizontal="right" vertical="center" wrapText="1"/>
    </xf>
    <xf numFmtId="4" fontId="27" fillId="5" borderId="10" xfId="0" applyNumberFormat="1" applyFont="1" applyFill="1" applyBorder="1" applyAlignment="1" applyProtection="1">
      <alignment vertical="center" wrapText="1"/>
      <protection locked="0"/>
    </xf>
    <xf numFmtId="4" fontId="27" fillId="5" borderId="46" xfId="0" applyNumberFormat="1" applyFont="1" applyFill="1" applyBorder="1" applyAlignment="1" applyProtection="1">
      <alignment horizontal="right" vertical="center" wrapText="1"/>
    </xf>
    <xf numFmtId="4" fontId="27" fillId="5" borderId="43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3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14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46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4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46" xfId="0" applyNumberFormat="1" applyFont="1" applyFill="1" applyBorder="1" applyAlignment="1" applyProtection="1">
      <alignment vertical="center" wrapText="1"/>
      <protection locked="0"/>
    </xf>
    <xf numFmtId="4" fontId="27" fillId="5" borderId="15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0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1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10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2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41" xfId="0" applyNumberFormat="1" applyFont="1" applyFill="1" applyBorder="1" applyAlignment="1" applyProtection="1">
      <alignment horizontal="right" vertical="center" wrapText="1"/>
    </xf>
    <xf numFmtId="4" fontId="27" fillId="5" borderId="42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55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30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41" xfId="0" applyNumberFormat="1" applyFont="1" applyFill="1" applyBorder="1" applyAlignment="1" applyProtection="1">
      <alignment horizontal="right" vertical="center" wrapText="1"/>
      <protection locked="0"/>
    </xf>
    <xf numFmtId="4" fontId="27" fillId="5" borderId="29" xfId="0" applyNumberFormat="1" applyFont="1" applyFill="1" applyBorder="1" applyAlignment="1" applyProtection="1">
      <alignment horizontal="right" vertical="center" wrapText="1"/>
      <protection locked="0"/>
    </xf>
    <xf numFmtId="0" fontId="27" fillId="5" borderId="41" xfId="2" applyFont="1" applyFill="1" applyBorder="1" applyAlignment="1" applyProtection="1">
      <alignment vertical="center" wrapText="1"/>
      <protection locked="0"/>
    </xf>
    <xf numFmtId="4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5" fillId="5" borderId="49" xfId="0" applyNumberFormat="1" applyFont="1" applyFill="1" applyBorder="1" applyAlignment="1" applyProtection="1">
      <alignment horizontal="right" vertical="center" wrapText="1"/>
    </xf>
    <xf numFmtId="4" fontId="5" fillId="5" borderId="56" xfId="0" applyNumberFormat="1" applyFont="1" applyFill="1" applyBorder="1" applyAlignment="1" applyProtection="1">
      <alignment horizontal="right" vertical="center" wrapText="1"/>
    </xf>
    <xf numFmtId="4" fontId="5" fillId="5" borderId="57" xfId="0" applyNumberFormat="1" applyFont="1" applyFill="1" applyBorder="1" applyAlignment="1" applyProtection="1">
      <alignment horizontal="right" vertical="center" wrapText="1"/>
    </xf>
    <xf numFmtId="4" fontId="11" fillId="5" borderId="4" xfId="0" applyNumberFormat="1" applyFont="1" applyFill="1" applyBorder="1" applyAlignment="1" applyProtection="1">
      <alignment horizontal="left" vertical="center" wrapText="1"/>
      <protection locked="0"/>
    </xf>
    <xf numFmtId="4" fontId="17" fillId="0" borderId="0" xfId="0" applyNumberFormat="1" applyFont="1" applyBorder="1" applyAlignment="1" applyProtection="1">
      <alignment horizontal="right" vertical="center" wrapText="1"/>
      <protection locked="0"/>
    </xf>
    <xf numFmtId="4" fontId="17" fillId="0" borderId="38" xfId="0" applyNumberFormat="1" applyFont="1" applyBorder="1" applyAlignment="1" applyProtection="1">
      <alignment horizontal="right" vertical="center" wrapText="1"/>
      <protection locked="0"/>
    </xf>
    <xf numFmtId="4" fontId="17" fillId="0" borderId="39" xfId="0" applyNumberFormat="1" applyFont="1" applyBorder="1" applyAlignment="1" applyProtection="1">
      <alignment horizontal="right" vertical="center" wrapText="1"/>
      <protection locked="0"/>
    </xf>
    <xf numFmtId="4" fontId="17" fillId="0" borderId="58" xfId="0" applyNumberFormat="1" applyFont="1" applyBorder="1" applyAlignment="1" applyProtection="1">
      <alignment horizontal="right" vertical="center" wrapText="1"/>
      <protection locked="0"/>
    </xf>
    <xf numFmtId="4" fontId="10" fillId="0" borderId="4" xfId="0" applyNumberFormat="1" applyFont="1" applyBorder="1" applyAlignment="1" applyProtection="1">
      <alignment vertical="center" wrapText="1"/>
      <protection locked="0"/>
    </xf>
    <xf numFmtId="4" fontId="17" fillId="0" borderId="4" xfId="0" applyNumberFormat="1" applyFont="1" applyBorder="1" applyAlignment="1" applyProtection="1">
      <alignment vertical="center" wrapText="1"/>
      <protection locked="0"/>
    </xf>
    <xf numFmtId="4" fontId="5" fillId="0" borderId="0" xfId="0" applyNumberFormat="1" applyFont="1" applyBorder="1" applyAlignment="1" applyProtection="1">
      <alignment horizontal="right" vertical="center" wrapText="1"/>
      <protection locked="0"/>
    </xf>
    <xf numFmtId="4" fontId="5" fillId="0" borderId="38" xfId="0" applyNumberFormat="1" applyFont="1" applyBorder="1" applyAlignment="1" applyProtection="1">
      <alignment horizontal="right" vertical="center" wrapText="1"/>
    </xf>
    <xf numFmtId="4" fontId="5" fillId="0" borderId="39" xfId="0" applyNumberFormat="1" applyFont="1" applyBorder="1" applyAlignment="1" applyProtection="1">
      <alignment horizontal="right" vertical="center" wrapText="1"/>
    </xf>
    <xf numFmtId="4" fontId="5" fillId="0" borderId="58" xfId="0" applyNumberFormat="1" applyFont="1" applyBorder="1" applyAlignment="1" applyProtection="1">
      <alignment horizontal="right" vertical="center" wrapText="1"/>
    </xf>
    <xf numFmtId="4" fontId="5" fillId="0" borderId="4" xfId="0" applyNumberFormat="1" applyFont="1" applyBorder="1" applyAlignment="1" applyProtection="1">
      <alignment vertical="center" wrapText="1"/>
      <protection locked="0"/>
    </xf>
    <xf numFmtId="4" fontId="10" fillId="0" borderId="4" xfId="0" applyNumberFormat="1" applyFont="1" applyBorder="1" applyAlignment="1" applyProtection="1">
      <alignment horizontal="left" vertical="center" wrapText="1"/>
      <protection locked="0"/>
    </xf>
    <xf numFmtId="4" fontId="17" fillId="0" borderId="4" xfId="0" applyNumberFormat="1" applyFont="1" applyBorder="1" applyAlignment="1" applyProtection="1">
      <alignment horizontal="left" vertical="center" wrapText="1"/>
      <protection locked="0"/>
    </xf>
    <xf numFmtId="4" fontId="5" fillId="0" borderId="0" xfId="0" applyNumberFormat="1" applyFont="1" applyBorder="1" applyAlignment="1" applyProtection="1">
      <alignment vertical="center" wrapText="1"/>
      <protection locked="0"/>
    </xf>
    <xf numFmtId="4" fontId="5" fillId="0" borderId="38" xfId="0" applyNumberFormat="1" applyFont="1" applyBorder="1" applyAlignment="1" applyProtection="1">
      <alignment vertical="center" wrapText="1"/>
    </xf>
    <xf numFmtId="4" fontId="5" fillId="0" borderId="39" xfId="0" applyNumberFormat="1" applyFont="1" applyBorder="1" applyAlignment="1" applyProtection="1">
      <alignment vertical="center" wrapText="1"/>
    </xf>
    <xf numFmtId="4" fontId="5" fillId="0" borderId="58" xfId="0" applyNumberFormat="1" applyFont="1" applyBorder="1" applyAlignment="1" applyProtection="1">
      <alignment vertical="center" wrapText="1"/>
    </xf>
    <xf numFmtId="4" fontId="5" fillId="5" borderId="38" xfId="0" applyNumberFormat="1" applyFont="1" applyFill="1" applyBorder="1" applyAlignment="1" applyProtection="1">
      <alignment horizontal="right" vertical="center" wrapText="1"/>
      <protection locked="0"/>
    </xf>
    <xf numFmtId="4" fontId="5" fillId="5" borderId="39" xfId="0" applyNumberFormat="1" applyFont="1" applyFill="1" applyBorder="1" applyAlignment="1" applyProtection="1">
      <alignment horizontal="right" vertical="center" wrapText="1"/>
      <protection locked="0"/>
    </xf>
    <xf numFmtId="4" fontId="5" fillId="5" borderId="5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38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39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58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4" fillId="3" borderId="59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60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60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6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3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4" fontId="4" fillId="0" borderId="13" xfId="0" applyNumberFormat="1" applyFont="1" applyBorder="1" applyAlignment="1" applyProtection="1">
      <alignment vertical="center" wrapText="1"/>
      <protection locked="0"/>
    </xf>
    <xf numFmtId="4" fontId="4" fillId="0" borderId="14" xfId="0" applyNumberFormat="1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4" fillId="0" borderId="5" xfId="0" applyNumberFormat="1" applyFont="1" applyBorder="1" applyAlignment="1" applyProtection="1">
      <alignment horizontal="right" vertical="center"/>
      <protection locked="0"/>
    </xf>
    <xf numFmtId="4" fontId="4" fillId="0" borderId="22" xfId="0" applyNumberFormat="1" applyFont="1" applyBorder="1" applyAlignment="1" applyProtection="1">
      <alignment horizontal="justify" vertical="center"/>
      <protection locked="0"/>
    </xf>
    <xf numFmtId="4" fontId="4" fillId="0" borderId="6" xfId="0" applyNumberFormat="1" applyFont="1" applyBorder="1" applyAlignment="1" applyProtection="1">
      <alignment horizontal="justify" vertical="center"/>
      <protection locked="0"/>
    </xf>
    <xf numFmtId="4" fontId="11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5" xfId="0" applyNumberFormat="1" applyFont="1" applyFill="1" applyBorder="1" applyAlignment="1" applyProtection="1">
      <alignment horizontal="left" vertical="center"/>
      <protection locked="0"/>
    </xf>
    <xf numFmtId="4" fontId="11" fillId="2" borderId="12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justify" vertical="center"/>
      <protection locked="0"/>
    </xf>
    <xf numFmtId="4" fontId="5" fillId="3" borderId="10" xfId="0" applyNumberFormat="1" applyFont="1" applyFill="1" applyBorder="1" applyAlignment="1" applyProtection="1">
      <alignment vertical="center"/>
    </xf>
    <xf numFmtId="4" fontId="11" fillId="2" borderId="15" xfId="0" applyNumberFormat="1" applyFont="1" applyFill="1" applyBorder="1" applyAlignment="1" applyProtection="1">
      <alignment vertical="center"/>
      <protection locked="0"/>
    </xf>
    <xf numFmtId="4" fontId="11" fillId="2" borderId="1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horizontal="right" vertical="center"/>
      <protection locked="0"/>
    </xf>
    <xf numFmtId="4" fontId="17" fillId="0" borderId="4" xfId="0" applyNumberFormat="1" applyFont="1" applyBorder="1" applyAlignment="1" applyProtection="1">
      <alignment horizontal="right" vertical="center"/>
      <protection locked="0"/>
    </xf>
    <xf numFmtId="4" fontId="17" fillId="0" borderId="20" xfId="0" applyNumberFormat="1" applyFont="1" applyBorder="1" applyAlignment="1" applyProtection="1">
      <alignment horizontal="left" vertical="center" wrapText="1"/>
      <protection locked="0"/>
    </xf>
    <xf numFmtId="4" fontId="17" fillId="0" borderId="3" xfId="0" applyNumberFormat="1" applyFont="1" applyBorder="1" applyAlignment="1" applyProtection="1">
      <alignment horizontal="left" vertical="center" wrapText="1"/>
      <protection locked="0"/>
    </xf>
    <xf numFmtId="4" fontId="17" fillId="0" borderId="22" xfId="0" applyNumberFormat="1" applyFont="1" applyBorder="1" applyAlignment="1" applyProtection="1">
      <alignment horizontal="left" vertical="center"/>
      <protection locked="0"/>
    </xf>
    <xf numFmtId="4" fontId="17" fillId="0" borderId="6" xfId="0" applyNumberFormat="1" applyFont="1" applyBorder="1" applyAlignment="1" applyProtection="1">
      <alignment horizontal="left" vertical="center"/>
      <protection locked="0"/>
    </xf>
    <xf numFmtId="4" fontId="5" fillId="0" borderId="45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17" fillId="0" borderId="45" xfId="0" applyNumberFormat="1" applyFont="1" applyBorder="1" applyAlignment="1" applyProtection="1">
      <alignment vertical="center"/>
      <protection locked="0"/>
    </xf>
    <xf numFmtId="4" fontId="17" fillId="0" borderId="7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37" xfId="0" applyNumberFormat="1" applyFont="1" applyBorder="1" applyAlignment="1" applyProtection="1">
      <alignment vertical="center"/>
      <protection locked="0"/>
    </xf>
    <xf numFmtId="4" fontId="5" fillId="3" borderId="15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4" fillId="0" borderId="2" xfId="0" applyNumberFormat="1" applyFont="1" applyBorder="1" applyAlignment="1" applyProtection="1">
      <alignment horizontal="right" vertical="center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right" vertical="center"/>
      <protection locked="0"/>
    </xf>
    <xf numFmtId="4" fontId="4" fillId="0" borderId="7" xfId="0" applyNumberFormat="1" applyFont="1" applyBorder="1" applyAlignment="1" applyProtection="1">
      <alignment horizontal="right" vertical="center"/>
      <protection locked="0"/>
    </xf>
    <xf numFmtId="4" fontId="4" fillId="0" borderId="8" xfId="0" applyNumberFormat="1" applyFont="1" applyBorder="1" applyAlignment="1" applyProtection="1">
      <alignment horizontal="right" vertical="center"/>
      <protection locked="0"/>
    </xf>
    <xf numFmtId="4" fontId="23" fillId="0" borderId="22" xfId="0" applyNumberFormat="1" applyFont="1" applyBorder="1" applyAlignment="1" applyProtection="1">
      <alignment horizontal="left" vertical="center"/>
      <protection locked="0"/>
    </xf>
    <xf numFmtId="4" fontId="23" fillId="0" borderId="6" xfId="0" applyNumberFormat="1" applyFont="1" applyBorder="1" applyAlignment="1" applyProtection="1">
      <alignment horizontal="left" vertical="center"/>
      <protection locked="0"/>
    </xf>
    <xf numFmtId="4" fontId="23" fillId="0" borderId="24" xfId="0" applyNumberFormat="1" applyFont="1" applyBorder="1" applyAlignment="1" applyProtection="1">
      <alignment horizontal="left" vertical="center" wrapText="1"/>
      <protection locked="0"/>
    </xf>
    <xf numFmtId="4" fontId="23" fillId="0" borderId="37" xfId="0" applyNumberFormat="1" applyFont="1" applyBorder="1" applyAlignment="1" applyProtection="1">
      <alignment horizontal="left" vertical="center" wrapText="1"/>
      <protection locked="0"/>
    </xf>
    <xf numFmtId="4" fontId="5" fillId="3" borderId="15" xfId="0" applyNumberFormat="1" applyFont="1" applyFill="1" applyBorder="1" applyAlignment="1" applyProtection="1">
      <alignment horizontal="right" vertical="center"/>
    </xf>
    <xf numFmtId="4" fontId="4" fillId="0" borderId="17" xfId="0" applyNumberFormat="1" applyFont="1" applyBorder="1" applyAlignment="1" applyProtection="1">
      <alignment horizontal="right" vertical="center"/>
      <protection locked="0"/>
    </xf>
    <xf numFmtId="4" fontId="4" fillId="0" borderId="18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5" fillId="0" borderId="7" xfId="0" applyNumberFormat="1" applyFont="1" applyBorder="1" applyAlignment="1" applyProtection="1">
      <alignment horizontal="right" vertical="center"/>
      <protection locked="0"/>
    </xf>
    <xf numFmtId="4" fontId="5" fillId="0" borderId="8" xfId="0" applyNumberFormat="1" applyFont="1" applyBorder="1" applyAlignment="1" applyProtection="1">
      <alignment horizontal="right" vertical="center"/>
      <protection locked="0"/>
    </xf>
    <xf numFmtId="4" fontId="5" fillId="3" borderId="10" xfId="0" applyNumberFormat="1" applyFont="1" applyFill="1" applyBorder="1" applyAlignment="1" applyProtection="1">
      <alignment horizontal="right" vertical="center"/>
    </xf>
    <xf numFmtId="4" fontId="11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3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12" xfId="0" applyNumberFormat="1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165" fontId="17" fillId="0" borderId="22" xfId="0" applyNumberFormat="1" applyFont="1" applyBorder="1" applyAlignment="1" applyProtection="1">
      <alignment horizontal="right" vertical="center" wrapText="1"/>
      <protection locked="0"/>
    </xf>
    <xf numFmtId="165" fontId="17" fillId="0" borderId="56" xfId="0" applyNumberFormat="1" applyFont="1" applyBorder="1" applyAlignment="1" applyProtection="1">
      <alignment horizontal="right" vertical="center" wrapText="1"/>
      <protection locked="0"/>
    </xf>
    <xf numFmtId="0" fontId="0" fillId="0" borderId="57" xfId="0" applyBorder="1" applyAlignment="1" applyProtection="1">
      <alignment vertical="center"/>
      <protection locked="0"/>
    </xf>
    <xf numFmtId="4" fontId="18" fillId="0" borderId="3" xfId="0" applyNumberFormat="1" applyFont="1" applyBorder="1" applyAlignment="1" applyProtection="1">
      <alignment vertical="center" wrapText="1"/>
      <protection locked="0"/>
    </xf>
    <xf numFmtId="165" fontId="17" fillId="0" borderId="39" xfId="0" applyNumberFormat="1" applyFont="1" applyBorder="1" applyAlignment="1" applyProtection="1">
      <alignment horizontal="right" vertical="center" wrapText="1"/>
      <protection locked="0"/>
    </xf>
    <xf numFmtId="0" fontId="0" fillId="0" borderId="58" xfId="0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horizontal="left" vertical="center" wrapText="1"/>
      <protection locked="0"/>
    </xf>
    <xf numFmtId="165" fontId="17" fillId="0" borderId="45" xfId="0" applyNumberFormat="1" applyFont="1" applyBorder="1" applyAlignment="1" applyProtection="1">
      <alignment horizontal="right" vertical="center" wrapText="1"/>
      <protection locked="0"/>
    </xf>
    <xf numFmtId="165" fontId="17" fillId="0" borderId="62" xfId="0" applyNumberFormat="1" applyFont="1" applyBorder="1" applyAlignment="1" applyProtection="1">
      <alignment horizontal="right" vertical="center" wrapText="1"/>
      <protection locked="0"/>
    </xf>
    <xf numFmtId="165" fontId="17" fillId="0" borderId="60" xfId="0" applyNumberFormat="1" applyFont="1" applyBorder="1" applyAlignment="1" applyProtection="1">
      <alignment horizontal="right" vertical="center" wrapText="1"/>
      <protection locked="0"/>
    </xf>
    <xf numFmtId="0" fontId="0" fillId="0" borderId="61" xfId="0" applyBorder="1" applyAlignment="1" applyProtection="1">
      <alignment vertical="center"/>
      <protection locked="0"/>
    </xf>
    <xf numFmtId="4" fontId="17" fillId="0" borderId="37" xfId="0" applyNumberFormat="1" applyFont="1" applyBorder="1" applyAlignment="1" applyProtection="1">
      <alignment horizontal="left" vertical="center" wrapText="1"/>
      <protection locked="0"/>
    </xf>
    <xf numFmtId="4" fontId="5" fillId="0" borderId="10" xfId="0" applyNumberFormat="1" applyFont="1" applyBorder="1" applyAlignment="1" applyProtection="1">
      <alignment horizontal="right" vertical="center" wrapText="1"/>
    </xf>
    <xf numFmtId="4" fontId="5" fillId="0" borderId="12" xfId="0" applyNumberFormat="1" applyFont="1" applyBorder="1" applyAlignment="1" applyProtection="1">
      <alignment vertical="center" wrapText="1"/>
      <protection locked="0"/>
    </xf>
    <xf numFmtId="4" fontId="5" fillId="0" borderId="41" xfId="0" applyNumberFormat="1" applyFont="1" applyBorder="1" applyAlignment="1" applyProtection="1">
      <alignment horizontal="right" vertical="center" wrapText="1"/>
      <protection locked="0"/>
    </xf>
    <xf numFmtId="4" fontId="5" fillId="0" borderId="42" xfId="0" applyNumberFormat="1" applyFont="1" applyBorder="1" applyAlignment="1" applyProtection="1">
      <alignment horizontal="right" vertical="center" wrapText="1"/>
      <protection locked="0"/>
    </xf>
    <xf numFmtId="4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4" fontId="11" fillId="2" borderId="1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justify" vertical="center"/>
      <protection locked="0"/>
    </xf>
    <xf numFmtId="4" fontId="5" fillId="2" borderId="10" xfId="0" applyNumberFormat="1" applyFont="1" applyFill="1" applyBorder="1" applyAlignment="1" applyProtection="1">
      <alignment horizontal="right" vertical="center"/>
      <protection locked="0"/>
    </xf>
    <xf numFmtId="4" fontId="5" fillId="2" borderId="15" xfId="0" applyNumberFormat="1" applyFont="1" applyFill="1" applyBorder="1" applyAlignment="1" applyProtection="1">
      <alignment horizontal="justify" vertical="center"/>
      <protection locked="0"/>
    </xf>
    <xf numFmtId="4" fontId="5" fillId="2" borderId="12" xfId="0" applyNumberFormat="1" applyFont="1" applyFill="1" applyBorder="1" applyAlignment="1" applyProtection="1">
      <alignment horizontal="justify" vertical="center"/>
      <protection locked="0"/>
    </xf>
    <xf numFmtId="4" fontId="4" fillId="0" borderId="47" xfId="0" applyNumberFormat="1" applyFont="1" applyBorder="1" applyAlignment="1" applyProtection="1">
      <alignment horizontal="right" vertical="center" wrapText="1"/>
      <protection locked="0"/>
    </xf>
    <xf numFmtId="4" fontId="5" fillId="0" borderId="20" xfId="0" applyNumberFormat="1" applyFont="1" applyBorder="1" applyAlignment="1" applyProtection="1">
      <alignment horizontal="justify" vertical="center"/>
      <protection locked="0"/>
    </xf>
    <xf numFmtId="4" fontId="5" fillId="0" borderId="3" xfId="0" applyNumberFormat="1" applyFont="1" applyBorder="1" applyAlignment="1" applyProtection="1">
      <alignment horizontal="justify" vertical="center"/>
      <protection locked="0"/>
    </xf>
    <xf numFmtId="4" fontId="4" fillId="0" borderId="6" xfId="0" applyNumberFormat="1" applyFont="1" applyBorder="1" applyAlignment="1" applyProtection="1">
      <alignment horizontal="right" vertical="center"/>
      <protection locked="0"/>
    </xf>
    <xf numFmtId="4" fontId="5" fillId="0" borderId="22" xfId="0" applyNumberFormat="1" applyFont="1" applyBorder="1" applyAlignment="1" applyProtection="1">
      <alignment horizontal="justify" vertical="center"/>
      <protection locked="0"/>
    </xf>
    <xf numFmtId="4" fontId="5" fillId="0" borderId="6" xfId="0" applyNumberFormat="1" applyFont="1" applyBorder="1" applyAlignment="1" applyProtection="1">
      <alignment horizontal="justify" vertical="center"/>
      <protection locked="0"/>
    </xf>
    <xf numFmtId="0" fontId="35" fillId="0" borderId="0" xfId="2" applyFont="1" applyProtection="1">
      <protection locked="0"/>
    </xf>
    <xf numFmtId="4" fontId="4" fillId="0" borderId="17" xfId="0" applyNumberFormat="1" applyFont="1" applyBorder="1" applyAlignment="1" applyProtection="1">
      <alignment horizontal="right" vertical="center" wrapText="1"/>
      <protection locked="0"/>
    </xf>
    <xf numFmtId="4" fontId="4" fillId="0" borderId="19" xfId="0" applyNumberFormat="1" applyFont="1" applyBorder="1" applyAlignment="1" applyProtection="1">
      <alignment horizontal="right" vertical="center"/>
      <protection locked="0"/>
    </xf>
    <xf numFmtId="4" fontId="5" fillId="0" borderId="44" xfId="0" applyNumberFormat="1" applyFont="1" applyBorder="1" applyAlignment="1" applyProtection="1">
      <alignment horizontal="justify" vertical="center"/>
      <protection locked="0"/>
    </xf>
    <xf numFmtId="4" fontId="5" fillId="0" borderId="19" xfId="0" applyNumberFormat="1" applyFont="1" applyBorder="1" applyAlignment="1" applyProtection="1">
      <alignment horizontal="justify" vertical="center"/>
      <protection locked="0"/>
    </xf>
    <xf numFmtId="0" fontId="35" fillId="0" borderId="0" xfId="2" applyFont="1" applyAlignment="1" applyProtection="1">
      <alignment wrapText="1"/>
      <protection locked="0"/>
    </xf>
    <xf numFmtId="4" fontId="17" fillId="0" borderId="5" xfId="0" applyNumberFormat="1" applyFont="1" applyBorder="1" applyAlignment="1" applyProtection="1">
      <alignment horizontal="right" vertical="center"/>
      <protection locked="0"/>
    </xf>
    <xf numFmtId="4" fontId="17" fillId="0" borderId="22" xfId="0" applyNumberFormat="1" applyFont="1" applyBorder="1" applyAlignment="1" applyProtection="1">
      <alignment horizontal="justify" vertical="center"/>
      <protection locked="0"/>
    </xf>
    <xf numFmtId="4" fontId="17" fillId="0" borderId="6" xfId="0" applyNumberFormat="1" applyFont="1" applyBorder="1" applyAlignment="1" applyProtection="1">
      <alignment horizontal="justify" vertical="center"/>
      <protection locked="0"/>
    </xf>
    <xf numFmtId="4" fontId="4" fillId="0" borderId="35" xfId="0" applyNumberFormat="1" applyFont="1" applyBorder="1" applyAlignment="1" applyProtection="1">
      <alignment horizontal="right" vertical="center" wrapText="1"/>
      <protection locked="0"/>
    </xf>
    <xf numFmtId="4" fontId="4" fillId="0" borderId="36" xfId="0" applyNumberFormat="1" applyFont="1" applyBorder="1" applyAlignment="1" applyProtection="1">
      <alignment horizontal="right" vertical="center"/>
      <protection locked="0"/>
    </xf>
    <xf numFmtId="4" fontId="5" fillId="0" borderId="24" xfId="0" applyNumberFormat="1" applyFont="1" applyBorder="1" applyAlignment="1" applyProtection="1">
      <alignment horizontal="justify" vertical="center"/>
      <protection locked="0"/>
    </xf>
    <xf numFmtId="4" fontId="5" fillId="0" borderId="37" xfId="0" applyNumberFormat="1" applyFont="1" applyBorder="1" applyAlignment="1" applyProtection="1">
      <alignment horizontal="justify" vertical="center"/>
      <protection locked="0"/>
    </xf>
    <xf numFmtId="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5" xfId="0" applyNumberFormat="1" applyFont="1" applyFill="1" applyBorder="1" applyAlignment="1" applyProtection="1">
      <alignment horizontal="center" vertical="center"/>
      <protection locked="0"/>
    </xf>
    <xf numFmtId="4" fontId="11" fillId="2" borderId="12" xfId="0" applyNumberFormat="1" applyFont="1" applyFill="1" applyBorder="1" applyAlignment="1" applyProtection="1">
      <alignment horizontal="center" vertical="center"/>
      <protection locked="0"/>
    </xf>
    <xf numFmtId="4" fontId="8" fillId="0" borderId="0" xfId="0" applyNumberFormat="1" applyFont="1" applyAlignment="1" applyProtection="1">
      <alignment horizontal="justify" vertical="center"/>
      <protection locked="0"/>
    </xf>
    <xf numFmtId="4" fontId="5" fillId="2" borderId="46" xfId="0" applyNumberFormat="1" applyFont="1" applyFill="1" applyBorder="1" applyAlignment="1" applyProtection="1">
      <alignment vertical="center"/>
    </xf>
    <xf numFmtId="4" fontId="5" fillId="2" borderId="46" xfId="0" applyNumberFormat="1" applyFont="1" applyFill="1" applyBorder="1" applyAlignment="1" applyProtection="1">
      <alignment vertical="center"/>
      <protection locked="0"/>
    </xf>
    <xf numFmtId="4" fontId="4" fillId="0" borderId="17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35" xfId="0" applyNumberFormat="1" applyFont="1" applyBorder="1" applyAlignment="1" applyProtection="1">
      <alignment horizontal="left" vertical="center" wrapText="1"/>
      <protection locked="0"/>
    </xf>
    <xf numFmtId="4" fontId="0" fillId="0" borderId="15" xfId="0" applyNumberFormat="1" applyBorder="1" applyAlignment="1" applyProtection="1">
      <alignment horizontal="center" vertical="center" wrapText="1"/>
      <protection locked="0"/>
    </xf>
    <xf numFmtId="4" fontId="0" fillId="0" borderId="11" xfId="0" applyNumberFormat="1" applyBorder="1" applyAlignment="1" applyProtection="1">
      <alignment horizontal="center" vertical="center" wrapText="1"/>
      <protection locked="0"/>
    </xf>
    <xf numFmtId="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46" xfId="0" applyNumberFormat="1" applyFont="1" applyFill="1" applyBorder="1" applyAlignment="1" applyProtection="1">
      <alignment horizontal="left" vertical="center" wrapText="1"/>
      <protection locked="0"/>
    </xf>
    <xf numFmtId="4" fontId="5" fillId="2" borderId="10" xfId="0" applyNumberFormat="1" applyFont="1" applyFill="1" applyBorder="1" applyAlignment="1" applyProtection="1">
      <alignment vertical="center"/>
    </xf>
    <xf numFmtId="4" fontId="5" fillId="2" borderId="10" xfId="0" applyNumberFormat="1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4" fontId="11" fillId="3" borderId="10" xfId="0" applyNumberFormat="1" applyFont="1" applyFill="1" applyBorder="1" applyAlignment="1" applyProtection="1">
      <alignment horizontal="left" vertical="center" wrapText="1"/>
      <protection locked="0"/>
    </xf>
    <xf numFmtId="4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46" xfId="0" applyNumberFormat="1" applyFont="1" applyFill="1" applyBorder="1" applyAlignment="1" applyProtection="1">
      <alignment horizontal="center" vertical="center"/>
      <protection locked="0"/>
    </xf>
    <xf numFmtId="4" fontId="11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horizontal="right" vertical="center" wrapText="1"/>
      <protection locked="0"/>
    </xf>
    <xf numFmtId="4" fontId="5" fillId="0" borderId="0" xfId="0" applyNumberFormat="1" applyFont="1" applyAlignment="1" applyProtection="1">
      <alignment horizontal="left" vertical="center" wrapText="1"/>
      <protection locked="0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4" fontId="5" fillId="2" borderId="26" xfId="0" applyNumberFormat="1" applyFont="1" applyFill="1" applyBorder="1" applyAlignment="1" applyProtection="1">
      <alignment horizontal="right" vertical="center" wrapText="1"/>
    </xf>
    <xf numFmtId="4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4" fontId="5" fillId="3" borderId="12" xfId="0" applyNumberFormat="1" applyFont="1" applyFill="1" applyBorder="1" applyAlignment="1" applyProtection="1">
      <alignment horizontal="left" vertical="center" wrapText="1"/>
      <protection locked="0"/>
    </xf>
    <xf numFmtId="4" fontId="4" fillId="0" borderId="7" xfId="0" applyNumberFormat="1" applyFont="1" applyBorder="1" applyAlignment="1" applyProtection="1">
      <alignment horizontal="right" vertical="center" wrapText="1"/>
      <protection locked="0"/>
    </xf>
    <xf numFmtId="4" fontId="4" fillId="0" borderId="20" xfId="0" applyNumberFormat="1" applyFont="1" applyBorder="1" applyAlignment="1" applyProtection="1">
      <alignment horizontal="right" vertical="center" wrapText="1"/>
      <protection locked="0"/>
    </xf>
    <xf numFmtId="4" fontId="4" fillId="0" borderId="36" xfId="0" applyNumberFormat="1" applyFont="1" applyBorder="1" applyAlignment="1" applyProtection="1">
      <alignment horizontal="right" vertical="center" wrapText="1"/>
      <protection locked="0"/>
    </xf>
    <xf numFmtId="4" fontId="4" fillId="0" borderId="24" xfId="0" applyNumberFormat="1" applyFont="1" applyBorder="1" applyAlignment="1" applyProtection="1">
      <alignment horizontal="left" vertical="center" wrapText="1"/>
      <protection locked="0"/>
    </xf>
    <xf numFmtId="4" fontId="4" fillId="0" borderId="37" xfId="0" applyNumberFormat="1" applyFont="1" applyBorder="1" applyAlignment="1" applyProtection="1">
      <alignment horizontal="left" vertical="center" wrapText="1"/>
      <protection locked="0"/>
    </xf>
    <xf numFmtId="4" fontId="2" fillId="0" borderId="0" xfId="0" applyNumberFormat="1" applyFont="1" applyAlignment="1" applyProtection="1">
      <alignment vertical="center" wrapText="1"/>
      <protection locked="0"/>
    </xf>
    <xf numFmtId="4" fontId="5" fillId="2" borderId="15" xfId="0" applyNumberFormat="1" applyFont="1" applyFill="1" applyBorder="1" applyAlignment="1" applyProtection="1">
      <alignment horizontal="right" vertical="center" wrapText="1"/>
    </xf>
    <xf numFmtId="4" fontId="5" fillId="2" borderId="15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Border="1" applyAlignment="1" applyProtection="1">
      <alignment horizontal="right" vertical="center" wrapText="1"/>
      <protection locked="0"/>
    </xf>
    <xf numFmtId="4" fontId="4" fillId="0" borderId="20" xfId="0" applyNumberFormat="1" applyFont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vertical="center" wrapText="1"/>
      <protection locked="0"/>
    </xf>
    <xf numFmtId="4" fontId="4" fillId="0" borderId="6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horizontal="right" vertical="center" wrapText="1"/>
      <protection locked="0"/>
    </xf>
    <xf numFmtId="4" fontId="4" fillId="0" borderId="37" xfId="0" applyNumberFormat="1" applyFont="1" applyBorder="1" applyAlignment="1" applyProtection="1">
      <alignment vertical="center" wrapText="1"/>
      <protection locked="0"/>
    </xf>
    <xf numFmtId="4" fontId="5" fillId="2" borderId="11" xfId="0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1" fillId="2" borderId="11" xfId="0" applyNumberFormat="1" applyFont="1" applyFill="1" applyBorder="1" applyAlignment="1" applyProtection="1">
      <alignment horizontal="right" vertical="center" wrapText="1"/>
    </xf>
    <xf numFmtId="4" fontId="11" fillId="3" borderId="11" xfId="0" applyNumberFormat="1" applyFont="1" applyFill="1" applyBorder="1" applyAlignment="1" applyProtection="1">
      <alignment horizontal="right" vertical="center" wrapText="1"/>
    </xf>
    <xf numFmtId="4" fontId="5" fillId="0" borderId="0" xfId="0" applyNumberFormat="1" applyFont="1" applyAlignment="1" applyProtection="1">
      <alignment vertical="center" wrapText="1"/>
      <protection locked="0"/>
    </xf>
    <xf numFmtId="4" fontId="5" fillId="2" borderId="49" xfId="0" applyNumberFormat="1" applyFont="1" applyFill="1" applyBorder="1" applyAlignment="1" applyProtection="1">
      <alignment horizontal="right" vertical="center" wrapText="1"/>
    </xf>
    <xf numFmtId="4" fontId="5" fillId="2" borderId="54" xfId="0" applyNumberFormat="1" applyFont="1" applyFill="1" applyBorder="1" applyAlignment="1" applyProtection="1">
      <alignment horizontal="right" vertical="center" wrapText="1"/>
    </xf>
    <xf numFmtId="0" fontId="0" fillId="0" borderId="50" xfId="0" applyBorder="1" applyAlignment="1" applyProtection="1">
      <alignment vertical="center"/>
      <protection locked="0"/>
    </xf>
    <xf numFmtId="4" fontId="5" fillId="3" borderId="59" xfId="0" applyNumberFormat="1" applyFont="1" applyFill="1" applyBorder="1" applyAlignment="1" applyProtection="1">
      <alignment horizontal="right" vertical="center" wrapText="1"/>
    </xf>
    <xf numFmtId="4" fontId="4" fillId="3" borderId="60" xfId="0" applyNumberFormat="1" applyFont="1" applyFill="1" applyBorder="1" applyAlignment="1" applyProtection="1">
      <alignment horizontal="right" vertical="center" wrapText="1"/>
    </xf>
    <xf numFmtId="4" fontId="5" fillId="3" borderId="37" xfId="0" applyNumberFormat="1" applyFont="1" applyFill="1" applyBorder="1" applyAlignment="1" applyProtection="1">
      <alignment vertical="center" wrapText="1"/>
      <protection locked="0"/>
    </xf>
    <xf numFmtId="4" fontId="5" fillId="0" borderId="63" xfId="0" applyNumberFormat="1" applyFont="1" applyBorder="1" applyAlignment="1" applyProtection="1">
      <alignment horizontal="right" vertical="center" wrapText="1"/>
    </xf>
    <xf numFmtId="4" fontId="4" fillId="0" borderId="56" xfId="0" applyNumberFormat="1" applyFont="1" applyBorder="1" applyAlignment="1" applyProtection="1">
      <alignment horizontal="right" vertical="center" wrapText="1"/>
      <protection locked="0"/>
    </xf>
    <xf numFmtId="4" fontId="5" fillId="0" borderId="3" xfId="0" applyNumberFormat="1" applyFont="1" applyBorder="1" applyAlignment="1" applyProtection="1">
      <alignment vertical="center" wrapText="1"/>
      <protection locked="0"/>
    </xf>
    <xf numFmtId="4" fontId="4" fillId="0" borderId="39" xfId="0" applyNumberFormat="1" applyFont="1" applyBorder="1" applyAlignment="1" applyProtection="1">
      <alignment horizontal="right" vertical="center" wrapText="1"/>
      <protection locked="0"/>
    </xf>
    <xf numFmtId="4" fontId="11" fillId="0" borderId="6" xfId="0" applyNumberFormat="1" applyFont="1" applyBorder="1" applyAlignment="1" applyProtection="1">
      <alignment vertical="center" wrapText="1"/>
      <protection locked="0"/>
    </xf>
    <xf numFmtId="4" fontId="5" fillId="0" borderId="28" xfId="0" applyNumberFormat="1" applyFont="1" applyBorder="1" applyAlignment="1" applyProtection="1">
      <alignment horizontal="right" vertical="center" wrapText="1"/>
    </xf>
    <xf numFmtId="4" fontId="4" fillId="0" borderId="60" xfId="0" applyNumberFormat="1" applyFont="1" applyBorder="1" applyAlignment="1" applyProtection="1">
      <alignment horizontal="right" vertical="center" wrapText="1"/>
      <protection locked="0"/>
    </xf>
    <xf numFmtId="4" fontId="11" fillId="0" borderId="37" xfId="0" applyNumberFormat="1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38" fillId="0" borderId="0" xfId="3" applyFont="1" applyProtection="1">
      <protection locked="0"/>
    </xf>
    <xf numFmtId="4" fontId="5" fillId="3" borderId="12" xfId="0" applyNumberFormat="1" applyFont="1" applyFill="1" applyBorder="1" applyAlignment="1" applyProtection="1">
      <alignment vertical="center"/>
    </xf>
    <xf numFmtId="166" fontId="5" fillId="3" borderId="15" xfId="1" applyFont="1" applyFill="1" applyBorder="1" applyAlignment="1" applyProtection="1">
      <alignment horizontal="left" vertical="center" wrapText="1"/>
      <protection locked="0"/>
    </xf>
    <xf numFmtId="166" fontId="5" fillId="3" borderId="11" xfId="1" applyFont="1" applyFill="1" applyBorder="1" applyAlignment="1" applyProtection="1">
      <alignment horizontal="left" vertical="center" wrapText="1"/>
      <protection locked="0"/>
    </xf>
    <xf numFmtId="166" fontId="5" fillId="3" borderId="12" xfId="1" applyFont="1" applyFill="1" applyBorder="1" applyAlignment="1" applyProtection="1">
      <alignment horizontal="left" vertical="center" wrapText="1"/>
      <protection locked="0"/>
    </xf>
    <xf numFmtId="4" fontId="5" fillId="0" borderId="6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23" fillId="0" borderId="8" xfId="0" applyNumberFormat="1" applyFont="1" applyBorder="1" applyAlignment="1" applyProtection="1">
      <alignment horizontal="left" vertical="center" wrapText="1"/>
      <protection locked="0"/>
    </xf>
    <xf numFmtId="4" fontId="23" fillId="0" borderId="9" xfId="0" applyNumberFormat="1" applyFont="1" applyBorder="1" applyAlignment="1" applyProtection="1">
      <alignment horizontal="left" vertical="center" wrapText="1"/>
      <protection locked="0"/>
    </xf>
    <xf numFmtId="49" fontId="4" fillId="0" borderId="4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9" fontId="4" fillId="0" borderId="7" xfId="0" applyNumberFormat="1" applyFont="1" applyBorder="1" applyAlignment="1" applyProtection="1">
      <alignment vertical="center"/>
      <protection locked="0"/>
    </xf>
    <xf numFmtId="4" fontId="5" fillId="0" borderId="9" xfId="0" applyNumberFormat="1" applyFont="1" applyBorder="1" applyAlignment="1" applyProtection="1">
      <alignment vertical="center"/>
      <protection locked="0"/>
    </xf>
    <xf numFmtId="49" fontId="5" fillId="0" borderId="7" xfId="0" applyNumberFormat="1" applyFont="1" applyBorder="1" applyAlignment="1" applyProtection="1">
      <alignment vertical="center"/>
      <protection locked="0"/>
    </xf>
    <xf numFmtId="4" fontId="5" fillId="0" borderId="35" xfId="0" applyNumberFormat="1" applyFont="1" applyBorder="1" applyAlignment="1" applyProtection="1">
      <alignment vertical="center"/>
    </xf>
    <xf numFmtId="4" fontId="5" fillId="0" borderId="37" xfId="0" applyNumberFormat="1" applyFont="1" applyBorder="1" applyAlignment="1" applyProtection="1">
      <alignment vertical="center"/>
      <protection locked="0"/>
    </xf>
    <xf numFmtId="4" fontId="23" fillId="0" borderId="36" xfId="0" applyNumberFormat="1" applyFont="1" applyBorder="1" applyAlignment="1" applyProtection="1">
      <alignment horizontal="left" vertical="center" wrapText="1"/>
      <protection locked="0"/>
    </xf>
    <xf numFmtId="49" fontId="4" fillId="0" borderId="35" xfId="0" applyNumberFormat="1" applyFont="1" applyBorder="1" applyAlignment="1" applyProtection="1">
      <alignment vertical="center"/>
      <protection locked="0"/>
    </xf>
    <xf numFmtId="4" fontId="11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6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43" xfId="0" applyNumberFormat="1" applyFont="1" applyFill="1" applyBorder="1" applyAlignment="1" applyProtection="1">
      <alignment horizontal="center" vertical="center"/>
      <protection locked="0"/>
    </xf>
    <xf numFmtId="4" fontId="11" fillId="3" borderId="26" xfId="0" applyNumberFormat="1" applyFont="1" applyFill="1" applyBorder="1" applyAlignment="1" applyProtection="1">
      <alignment horizontal="center" vertical="center"/>
      <protection locked="0"/>
    </xf>
    <xf numFmtId="4" fontId="11" fillId="3" borderId="27" xfId="0" applyNumberFormat="1" applyFont="1" applyFill="1" applyBorder="1" applyAlignment="1" applyProtection="1">
      <alignment horizontal="center" vertical="center"/>
      <protection locked="0"/>
    </xf>
    <xf numFmtId="4" fontId="11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42" xfId="0" applyNumberFormat="1" applyFont="1" applyFill="1" applyBorder="1" applyAlignment="1" applyProtection="1">
      <alignment horizontal="center" vertical="center"/>
      <protection locked="0"/>
    </xf>
    <xf numFmtId="4" fontId="11" fillId="3" borderId="31" xfId="0" applyNumberFormat="1" applyFont="1" applyFill="1" applyBorder="1" applyAlignment="1" applyProtection="1">
      <alignment horizontal="center" vertical="center"/>
      <protection locked="0"/>
    </xf>
    <xf numFmtId="4" fontId="11" fillId="3" borderId="3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" fontId="5" fillId="2" borderId="15" xfId="0" applyNumberFormat="1" applyFont="1" applyFill="1" applyBorder="1" applyAlignment="1" applyProtection="1">
      <alignment vertical="center"/>
      <protection locked="0"/>
    </xf>
    <xf numFmtId="4" fontId="5" fillId="2" borderId="10" xfId="0" applyNumberFormat="1" applyFont="1" applyFill="1" applyBorder="1" applyAlignment="1" applyProtection="1">
      <alignment vertical="center"/>
      <protection locked="0"/>
    </xf>
    <xf numFmtId="4" fontId="5" fillId="2" borderId="11" xfId="0" applyNumberFormat="1" applyFont="1" applyFill="1" applyBorder="1" applyAlignment="1" applyProtection="1">
      <alignment vertical="center"/>
      <protection locked="0"/>
    </xf>
    <xf numFmtId="4" fontId="5" fillId="2" borderId="16" xfId="0" applyNumberFormat="1" applyFont="1" applyFill="1" applyBorder="1" applyAlignment="1" applyProtection="1">
      <alignment vertical="center"/>
      <protection locked="0"/>
    </xf>
    <xf numFmtId="4" fontId="5" fillId="2" borderId="51" xfId="0" applyNumberFormat="1" applyFont="1" applyFill="1" applyBorder="1" applyAlignment="1" applyProtection="1">
      <alignment vertical="center"/>
      <protection locked="0"/>
    </xf>
    <xf numFmtId="3" fontId="4" fillId="0" borderId="17" xfId="0" applyNumberFormat="1" applyFont="1" applyBorder="1" applyAlignment="1" applyProtection="1">
      <alignment vertical="center"/>
      <protection locked="0"/>
    </xf>
    <xf numFmtId="4" fontId="4" fillId="0" borderId="64" xfId="0" applyNumberFormat="1" applyFont="1" applyBorder="1" applyAlignment="1" applyProtection="1">
      <alignment vertical="center"/>
      <protection locked="0"/>
    </xf>
    <xf numFmtId="4" fontId="4" fillId="0" borderId="65" xfId="0" applyNumberFormat="1" applyFont="1" applyBorder="1" applyAlignment="1" applyProtection="1">
      <alignment vertical="center"/>
      <protection locked="0"/>
    </xf>
    <xf numFmtId="3" fontId="4" fillId="0" borderId="4" xfId="0" applyNumberFormat="1" applyFont="1" applyBorder="1" applyAlignment="1" applyProtection="1">
      <alignment vertical="center"/>
      <protection locked="0"/>
    </xf>
    <xf numFmtId="4" fontId="4" fillId="0" borderId="23" xfId="0" applyNumberFormat="1" applyFont="1" applyBorder="1" applyAlignment="1" applyProtection="1">
      <alignment vertical="center"/>
      <protection locked="0"/>
    </xf>
    <xf numFmtId="4" fontId="4" fillId="0" borderId="40" xfId="0" applyNumberFormat="1" applyFont="1" applyBorder="1" applyAlignment="1" applyProtection="1">
      <alignment vertical="center"/>
      <protection locked="0"/>
    </xf>
    <xf numFmtId="4" fontId="5" fillId="0" borderId="22" xfId="0" applyNumberFormat="1" applyFont="1" applyBorder="1" applyAlignment="1" applyProtection="1">
      <alignment vertical="center"/>
      <protection locked="0"/>
    </xf>
    <xf numFmtId="4" fontId="5" fillId="0" borderId="5" xfId="0" applyNumberFormat="1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  <protection locked="0"/>
    </xf>
    <xf numFmtId="4" fontId="5" fillId="0" borderId="40" xfId="0" applyNumberFormat="1" applyFont="1" applyBorder="1" applyAlignment="1" applyProtection="1">
      <alignment vertical="center"/>
      <protection locked="0"/>
    </xf>
    <xf numFmtId="4" fontId="5" fillId="0" borderId="45" xfId="0" applyNumberFormat="1" applyFont="1" applyBorder="1" applyAlignment="1" applyProtection="1">
      <alignment vertical="center"/>
      <protection locked="0"/>
    </xf>
    <xf numFmtId="4" fontId="11" fillId="0" borderId="10" xfId="0" applyNumberFormat="1" applyFont="1" applyBorder="1" applyAlignment="1" applyProtection="1">
      <alignment horizontal="left" vertical="center" wrapText="1"/>
      <protection locked="0"/>
    </xf>
    <xf numFmtId="4" fontId="5" fillId="0" borderId="66" xfId="0" applyNumberFormat="1" applyFont="1" applyBorder="1" applyAlignment="1" applyProtection="1">
      <alignment vertical="center"/>
      <protection locked="0"/>
    </xf>
    <xf numFmtId="4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51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35" xfId="0" applyNumberFormat="1" applyFont="1" applyBorder="1" applyAlignment="1" applyProtection="1">
      <alignment vertical="center"/>
      <protection locked="0"/>
    </xf>
    <xf numFmtId="4" fontId="5" fillId="0" borderId="36" xfId="0" applyNumberFormat="1" applyFont="1" applyBorder="1" applyAlignment="1" applyProtection="1">
      <alignment vertical="center"/>
      <protection locked="0"/>
    </xf>
    <xf numFmtId="4" fontId="11" fillId="0" borderId="32" xfId="0" applyNumberFormat="1" applyFont="1" applyBorder="1" applyAlignment="1" applyProtection="1">
      <alignment horizontal="left" vertical="center" wrapText="1"/>
      <protection locked="0"/>
    </xf>
    <xf numFmtId="4" fontId="5" fillId="0" borderId="67" xfId="0" applyNumberFormat="1" applyFont="1" applyBorder="1" applyAlignment="1" applyProtection="1">
      <alignment vertical="center"/>
      <protection locked="0"/>
    </xf>
    <xf numFmtId="0" fontId="41" fillId="0" borderId="15" xfId="0" applyFont="1" applyBorder="1" applyAlignment="1" applyProtection="1">
      <alignment horizontal="center" vertical="center"/>
      <protection locked="0"/>
    </xf>
    <xf numFmtId="4" fontId="42" fillId="0" borderId="0" xfId="0" applyNumberFormat="1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4" fontId="40" fillId="0" borderId="68" xfId="0" applyNumberFormat="1" applyFont="1" applyBorder="1" applyAlignment="1" applyProtection="1">
      <alignment horizontal="right"/>
      <protection locked="0"/>
    </xf>
    <xf numFmtId="4" fontId="40" fillId="0" borderId="69" xfId="0" applyNumberFormat="1" applyFont="1" applyBorder="1" applyAlignment="1" applyProtection="1">
      <alignment horizontal="right"/>
      <protection locked="0"/>
    </xf>
    <xf numFmtId="0" fontId="43" fillId="0" borderId="70" xfId="0" applyFont="1" applyBorder="1" applyAlignment="1" applyProtection="1">
      <alignment horizontal="left" wrapText="1" indent="1"/>
      <protection locked="0"/>
    </xf>
    <xf numFmtId="0" fontId="43" fillId="0" borderId="71" xfId="0" applyFont="1" applyBorder="1" applyAlignment="1" applyProtection="1">
      <alignment horizontal="left" wrapText="1" indent="1"/>
      <protection locked="0"/>
    </xf>
    <xf numFmtId="4" fontId="40" fillId="0" borderId="72" xfId="0" applyNumberFormat="1" applyFont="1" applyBorder="1" applyAlignment="1" applyProtection="1">
      <alignment horizontal="right"/>
      <protection locked="0"/>
    </xf>
    <xf numFmtId="4" fontId="40" fillId="0" borderId="73" xfId="0" applyNumberFormat="1" applyFont="1" applyBorder="1" applyAlignment="1" applyProtection="1">
      <alignment horizontal="right"/>
      <protection locked="0"/>
    </xf>
    <xf numFmtId="0" fontId="43" fillId="0" borderId="74" xfId="0" applyFont="1" applyBorder="1" applyAlignment="1" applyProtection="1">
      <alignment horizontal="left" wrapText="1" indent="1"/>
      <protection locked="0"/>
    </xf>
    <xf numFmtId="0" fontId="43" fillId="0" borderId="75" xfId="0" applyFont="1" applyBorder="1" applyAlignment="1" applyProtection="1">
      <alignment horizontal="left" wrapText="1" indent="1"/>
      <protection locked="0"/>
    </xf>
    <xf numFmtId="4" fontId="40" fillId="0" borderId="76" xfId="0" applyNumberFormat="1" applyFont="1" applyBorder="1" applyAlignment="1" applyProtection="1">
      <alignment horizontal="right"/>
      <protection locked="0"/>
    </xf>
    <xf numFmtId="4" fontId="40" fillId="0" borderId="77" xfId="0" applyNumberFormat="1" applyFont="1" applyBorder="1" applyAlignment="1" applyProtection="1">
      <alignment horizontal="right"/>
      <protection locked="0"/>
    </xf>
    <xf numFmtId="0" fontId="40" fillId="0" borderId="78" xfId="0" applyFont="1" applyBorder="1" applyAlignment="1" applyProtection="1">
      <alignment wrapText="1"/>
      <protection locked="0"/>
    </xf>
    <xf numFmtId="0" fontId="40" fillId="0" borderId="79" xfId="0" applyFont="1" applyBorder="1" applyAlignment="1" applyProtection="1">
      <alignment wrapText="1"/>
      <protection locked="0"/>
    </xf>
    <xf numFmtId="4" fontId="40" fillId="0" borderId="68" xfId="0" applyNumberFormat="1" applyFont="1" applyBorder="1" applyAlignment="1" applyProtection="1">
      <alignment horizontal="right"/>
    </xf>
    <xf numFmtId="4" fontId="40" fillId="0" borderId="69" xfId="0" applyNumberFormat="1" applyFont="1" applyBorder="1" applyAlignment="1" applyProtection="1">
      <alignment horizontal="right"/>
    </xf>
    <xf numFmtId="0" fontId="40" fillId="0" borderId="70" xfId="0" applyFont="1" applyBorder="1" applyAlignment="1" applyProtection="1">
      <alignment wrapText="1"/>
      <protection locked="0"/>
    </xf>
    <xf numFmtId="0" fontId="40" fillId="0" borderId="71" xfId="0" applyFont="1" applyBorder="1" applyAlignment="1" applyProtection="1">
      <alignment wrapText="1"/>
      <protection locked="0"/>
    </xf>
    <xf numFmtId="0" fontId="44" fillId="6" borderId="80" xfId="0" applyFont="1" applyFill="1" applyBorder="1" applyAlignment="1" applyProtection="1">
      <alignment horizontal="center" wrapText="1"/>
      <protection locked="0"/>
    </xf>
    <xf numFmtId="0" fontId="44" fillId="6" borderId="81" xfId="0" applyFont="1" applyFill="1" applyBorder="1" applyAlignment="1" applyProtection="1">
      <alignment horizontal="center" wrapText="1"/>
      <protection locked="0"/>
    </xf>
    <xf numFmtId="0" fontId="44" fillId="6" borderId="82" xfId="0" applyFont="1" applyFill="1" applyBorder="1" applyAlignment="1" applyProtection="1">
      <alignment wrapText="1"/>
      <protection locked="0"/>
    </xf>
    <xf numFmtId="0" fontId="44" fillId="6" borderId="83" xfId="0" applyFont="1" applyFill="1" applyBorder="1" applyAlignment="1" applyProtection="1">
      <alignment wrapText="1"/>
      <protection locked="0"/>
    </xf>
    <xf numFmtId="0" fontId="45" fillId="0" borderId="0" xfId="0" applyFont="1" applyAlignment="1" applyProtection="1">
      <alignment horizontal="left" wrapText="1"/>
      <protection locked="0"/>
    </xf>
    <xf numFmtId="14" fontId="45" fillId="0" borderId="0" xfId="0" applyNumberFormat="1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4" fontId="40" fillId="0" borderId="49" xfId="0" applyNumberFormat="1" applyFont="1" applyBorder="1" applyAlignment="1" applyProtection="1">
      <alignment horizontal="right"/>
      <protection locked="0"/>
    </xf>
    <xf numFmtId="4" fontId="40" fillId="0" borderId="56" xfId="0" applyNumberFormat="1" applyFont="1" applyBorder="1" applyAlignment="1" applyProtection="1">
      <alignment horizontal="right"/>
      <protection locked="0"/>
    </xf>
    <xf numFmtId="0" fontId="40" fillId="0" borderId="84" xfId="0" applyFont="1" applyBorder="1" applyAlignment="1" applyProtection="1">
      <alignment wrapText="1"/>
      <protection locked="0"/>
    </xf>
    <xf numFmtId="0" fontId="40" fillId="6" borderId="67" xfId="0" applyFont="1" applyFill="1" applyBorder="1" applyAlignment="1" applyProtection="1">
      <alignment horizontal="center" wrapText="1"/>
      <protection locked="0"/>
    </xf>
    <xf numFmtId="0" fontId="46" fillId="0" borderId="0" xfId="0" applyFont="1" applyAlignment="1" applyProtection="1">
      <alignment horizontal="left" wrapText="1"/>
      <protection locked="0"/>
    </xf>
    <xf numFmtId="14" fontId="46" fillId="0" borderId="0" xfId="0" applyNumberFormat="1" applyFont="1" applyAlignment="1" applyProtection="1">
      <alignment horizontal="left" wrapText="1"/>
      <protection locked="0"/>
    </xf>
    <xf numFmtId="4" fontId="47" fillId="3" borderId="20" xfId="0" applyNumberFormat="1" applyFont="1" applyFill="1" applyBorder="1" applyAlignment="1" applyProtection="1">
      <alignment horizontal="right"/>
    </xf>
    <xf numFmtId="4" fontId="47" fillId="3" borderId="56" xfId="0" applyNumberFormat="1" applyFont="1" applyFill="1" applyBorder="1" applyAlignment="1" applyProtection="1">
      <alignment horizontal="right"/>
    </xf>
    <xf numFmtId="4" fontId="47" fillId="3" borderId="14" xfId="0" applyNumberFormat="1" applyFont="1" applyFill="1" applyBorder="1" applyAlignment="1" applyProtection="1">
      <alignment horizontal="right"/>
    </xf>
    <xf numFmtId="4" fontId="47" fillId="3" borderId="43" xfId="0" applyNumberFormat="1" applyFont="1" applyFill="1" applyBorder="1" applyAlignment="1" applyProtection="1">
      <alignment horizontal="right"/>
    </xf>
    <xf numFmtId="4" fontId="47" fillId="3" borderId="54" xfId="0" applyNumberFormat="1" applyFont="1" applyFill="1" applyBorder="1" applyAlignment="1" applyProtection="1">
      <alignment horizontal="right"/>
    </xf>
    <xf numFmtId="4" fontId="47" fillId="3" borderId="13" xfId="0" applyNumberFormat="1" applyFont="1" applyFill="1" applyBorder="1" applyAlignment="1" applyProtection="1">
      <alignment horizontal="right"/>
    </xf>
    <xf numFmtId="4" fontId="47" fillId="3" borderId="53" xfId="0" applyNumberFormat="1" applyFont="1" applyFill="1" applyBorder="1" applyAlignment="1" applyProtection="1">
      <alignment horizontal="right"/>
    </xf>
    <xf numFmtId="0" fontId="44" fillId="3" borderId="1" xfId="0" applyFont="1" applyFill="1" applyBorder="1" applyAlignment="1" applyProtection="1">
      <alignment wrapText="1"/>
      <protection locked="0"/>
    </xf>
    <xf numFmtId="2" fontId="40" fillId="0" borderId="22" xfId="0" applyNumberFormat="1" applyFont="1" applyBorder="1" applyAlignment="1" applyProtection="1">
      <alignment horizontal="right"/>
      <protection locked="0"/>
    </xf>
    <xf numFmtId="2" fontId="40" fillId="0" borderId="39" xfId="0" applyNumberFormat="1" applyFont="1" applyBorder="1" applyAlignment="1" applyProtection="1">
      <alignment horizontal="right"/>
      <protection locked="0"/>
    </xf>
    <xf numFmtId="4" fontId="2" fillId="0" borderId="40" xfId="0" applyNumberFormat="1" applyFont="1" applyBorder="1" applyAlignment="1" applyProtection="1">
      <alignment vertical="center"/>
      <protection locked="0"/>
    </xf>
    <xf numFmtId="4" fontId="2" fillId="0" borderId="22" xfId="0" applyNumberFormat="1" applyFont="1" applyBorder="1" applyAlignment="1" applyProtection="1">
      <alignment vertical="center"/>
      <protection locked="0"/>
    </xf>
    <xf numFmtId="4" fontId="2" fillId="0" borderId="39" xfId="0" applyNumberFormat="1" applyFont="1" applyBorder="1" applyAlignment="1" applyProtection="1">
      <alignment vertical="center"/>
      <protection locked="0"/>
    </xf>
    <xf numFmtId="4" fontId="40" fillId="0" borderId="58" xfId="0" applyNumberFormat="1" applyFont="1" applyBorder="1" applyAlignment="1" applyProtection="1">
      <alignment horizontal="right"/>
      <protection locked="0"/>
    </xf>
    <xf numFmtId="0" fontId="48" fillId="0" borderId="46" xfId="0" applyFont="1" applyBorder="1" applyAlignment="1" applyProtection="1">
      <alignment vertical="center" wrapText="1"/>
      <protection locked="0"/>
    </xf>
    <xf numFmtId="2" fontId="40" fillId="0" borderId="22" xfId="0" applyNumberFormat="1" applyFont="1" applyBorder="1" applyAlignment="1" applyProtection="1">
      <alignment wrapText="1"/>
      <protection locked="0"/>
    </xf>
    <xf numFmtId="2" fontId="40" fillId="0" borderId="39" xfId="0" applyNumberFormat="1" applyFont="1" applyBorder="1" applyAlignment="1" applyProtection="1">
      <alignment wrapText="1"/>
      <protection locked="0"/>
    </xf>
    <xf numFmtId="2" fontId="40" fillId="0" borderId="58" xfId="0" applyNumberFormat="1" applyFont="1" applyBorder="1" applyAlignment="1" applyProtection="1">
      <alignment wrapText="1"/>
      <protection locked="0"/>
    </xf>
    <xf numFmtId="0" fontId="48" fillId="0" borderId="4" xfId="0" applyFont="1" applyBorder="1" applyAlignment="1" applyProtection="1">
      <alignment vertical="center" wrapText="1"/>
      <protection locked="0"/>
    </xf>
    <xf numFmtId="4" fontId="44" fillId="0" borderId="22" xfId="0" applyNumberFormat="1" applyFont="1" applyBorder="1" applyAlignment="1" applyProtection="1">
      <alignment horizontal="right"/>
      <protection locked="0"/>
    </xf>
    <xf numFmtId="4" fontId="44" fillId="0" borderId="39" xfId="0" applyNumberFormat="1" applyFont="1" applyBorder="1" applyAlignment="1" applyProtection="1">
      <alignment horizontal="right"/>
      <protection locked="0"/>
    </xf>
    <xf numFmtId="4" fontId="44" fillId="0" borderId="58" xfId="0" applyNumberFormat="1" applyFont="1" applyBorder="1" applyAlignment="1" applyProtection="1">
      <alignment horizontal="right"/>
      <protection locked="0"/>
    </xf>
    <xf numFmtId="0" fontId="44" fillId="0" borderId="4" xfId="0" applyFont="1" applyBorder="1" applyAlignment="1" applyProtection="1">
      <alignment wrapText="1"/>
      <protection locked="0"/>
    </xf>
    <xf numFmtId="0" fontId="44" fillId="6" borderId="45" xfId="0" applyFont="1" applyFill="1" applyBorder="1" applyAlignment="1" applyProtection="1">
      <alignment horizontal="center" wrapText="1"/>
      <protection locked="0"/>
    </xf>
    <xf numFmtId="0" fontId="44" fillId="6" borderId="62" xfId="0" applyFont="1" applyFill="1" applyBorder="1" applyAlignment="1" applyProtection="1">
      <alignment horizontal="center" wrapText="1"/>
      <protection locked="0"/>
    </xf>
    <xf numFmtId="0" fontId="44" fillId="6" borderId="66" xfId="0" applyFont="1" applyFill="1" applyBorder="1" applyAlignment="1" applyProtection="1">
      <alignment horizontal="center" wrapText="1"/>
      <protection locked="0"/>
    </xf>
    <xf numFmtId="0" fontId="44" fillId="6" borderId="22" xfId="0" applyFont="1" applyFill="1" applyBorder="1" applyAlignment="1" applyProtection="1">
      <alignment horizontal="center" wrapText="1"/>
      <protection locked="0"/>
    </xf>
    <xf numFmtId="0" fontId="44" fillId="6" borderId="39" xfId="0" applyFont="1" applyFill="1" applyBorder="1" applyAlignment="1" applyProtection="1">
      <alignment horizontal="center" wrapText="1"/>
      <protection locked="0"/>
    </xf>
    <xf numFmtId="0" fontId="44" fillId="6" borderId="58" xfId="0" applyFont="1" applyFill="1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44" fillId="6" borderId="24" xfId="0" applyFont="1" applyFill="1" applyBorder="1" applyAlignment="1" applyProtection="1">
      <alignment horizontal="center" wrapText="1"/>
      <protection locked="0"/>
    </xf>
    <xf numFmtId="0" fontId="44" fillId="6" borderId="36" xfId="0" applyFont="1" applyFill="1" applyBorder="1" applyAlignment="1" applyProtection="1">
      <alignment horizontal="center" wrapText="1"/>
      <protection locked="0"/>
    </xf>
    <xf numFmtId="0" fontId="44" fillId="6" borderId="37" xfId="0" applyFont="1" applyFill="1" applyBorder="1" applyAlignment="1" applyProtection="1">
      <alignment horizontal="center" wrapText="1"/>
      <protection locked="0"/>
    </xf>
    <xf numFmtId="0" fontId="44" fillId="6" borderId="41" xfId="0" applyFont="1" applyFill="1" applyBorder="1" applyAlignment="1" applyProtection="1">
      <alignment horizontal="center" wrapText="1"/>
      <protection locked="0"/>
    </xf>
    <xf numFmtId="2" fontId="40" fillId="0" borderId="0" xfId="0" applyNumberFormat="1" applyFont="1" applyAlignment="1" applyProtection="1">
      <alignment horizontal="right"/>
      <protection locked="0"/>
    </xf>
    <xf numFmtId="4" fontId="40" fillId="0" borderId="0" xfId="0" applyNumberFormat="1" applyFont="1" applyAlignment="1" applyProtection="1">
      <alignment horizontal="right"/>
      <protection locked="0"/>
    </xf>
    <xf numFmtId="0" fontId="40" fillId="0" borderId="0" xfId="0" applyFont="1" applyAlignment="1" applyProtection="1">
      <alignment wrapText="1"/>
      <protection locked="0"/>
    </xf>
    <xf numFmtId="2" fontId="40" fillId="0" borderId="0" xfId="0" applyNumberFormat="1" applyFont="1" applyBorder="1" applyAlignment="1" applyProtection="1">
      <alignment horizontal="right"/>
      <protection locked="0"/>
    </xf>
    <xf numFmtId="4" fontId="40" fillId="0" borderId="0" xfId="0" applyNumberFormat="1" applyFont="1" applyBorder="1" applyAlignment="1" applyProtection="1">
      <alignment horizontal="right"/>
      <protection locked="0"/>
    </xf>
    <xf numFmtId="0" fontId="40" fillId="0" borderId="0" xfId="0" applyFont="1" applyBorder="1" applyAlignment="1" applyProtection="1">
      <alignment wrapText="1"/>
      <protection locked="0"/>
    </xf>
    <xf numFmtId="2" fontId="40" fillId="0" borderId="73" xfId="0" applyNumberFormat="1" applyFont="1" applyBorder="1" applyAlignment="1" applyProtection="1">
      <alignment horizontal="right"/>
      <protection locked="0"/>
    </xf>
    <xf numFmtId="0" fontId="40" fillId="0" borderId="73" xfId="0" applyFont="1" applyBorder="1" applyAlignment="1" applyProtection="1">
      <alignment wrapText="1"/>
      <protection locked="0"/>
    </xf>
    <xf numFmtId="0" fontId="40" fillId="0" borderId="77" xfId="0" applyFont="1" applyBorder="1" applyAlignment="1" applyProtection="1">
      <alignment wrapText="1"/>
      <protection locked="0"/>
    </xf>
    <xf numFmtId="0" fontId="40" fillId="0" borderId="69" xfId="0" applyFont="1" applyBorder="1" applyAlignment="1" applyProtection="1">
      <alignment wrapText="1"/>
      <protection locked="0"/>
    </xf>
    <xf numFmtId="0" fontId="44" fillId="6" borderId="69" xfId="0" applyFont="1" applyFill="1" applyBorder="1" applyAlignment="1" applyProtection="1">
      <alignment horizontal="center" wrapText="1"/>
      <protection locked="0"/>
    </xf>
    <xf numFmtId="0" fontId="46" fillId="0" borderId="85" xfId="0" applyFont="1" applyBorder="1" applyAlignment="1" applyProtection="1">
      <alignment horizontal="left" wrapText="1"/>
      <protection locked="0"/>
    </xf>
    <xf numFmtId="14" fontId="46" fillId="0" borderId="85" xfId="0" applyNumberFormat="1" applyFont="1" applyBorder="1" applyAlignment="1" applyProtection="1">
      <alignment horizontal="left" wrapText="1"/>
      <protection locked="0"/>
    </xf>
    <xf numFmtId="4" fontId="2" fillId="0" borderId="0" xfId="0" applyNumberFormat="1" applyFont="1" applyFill="1" applyAlignment="1" applyProtection="1">
      <alignment vertical="center"/>
      <protection locked="0"/>
    </xf>
    <xf numFmtId="4" fontId="28" fillId="0" borderId="0" xfId="2" applyNumberFormat="1" applyFont="1" applyFill="1" applyBorder="1" applyAlignment="1" applyProtection="1">
      <alignment vertical="center"/>
      <protection locked="0"/>
    </xf>
    <xf numFmtId="0" fontId="49" fillId="0" borderId="0" xfId="0" applyFont="1" applyFill="1" applyBorder="1" applyAlignment="1" applyProtection="1">
      <alignment horizontal="left" wrapText="1"/>
      <protection locked="0"/>
    </xf>
    <xf numFmtId="4" fontId="28" fillId="3" borderId="46" xfId="2" applyNumberFormat="1" applyFont="1" applyFill="1" applyBorder="1" applyAlignment="1" applyProtection="1">
      <alignment vertical="center"/>
    </xf>
    <xf numFmtId="0" fontId="49" fillId="3" borderId="86" xfId="0" applyFont="1" applyFill="1" applyBorder="1" applyAlignment="1" applyProtection="1">
      <alignment horizontal="left" wrapText="1"/>
      <protection locked="0"/>
    </xf>
    <xf numFmtId="4" fontId="28" fillId="3" borderId="35" xfId="2" applyNumberFormat="1" applyFont="1" applyFill="1" applyBorder="1" applyAlignment="1" applyProtection="1">
      <alignment vertical="center"/>
    </xf>
    <xf numFmtId="0" fontId="49" fillId="3" borderId="83" xfId="0" applyFont="1" applyFill="1" applyBorder="1" applyAlignment="1" applyProtection="1">
      <alignment horizontal="left" wrapText="1"/>
      <protection locked="0"/>
    </xf>
    <xf numFmtId="4" fontId="11" fillId="3" borderId="20" xfId="2" applyNumberFormat="1" applyFont="1" applyFill="1" applyBorder="1" applyAlignment="1" applyProtection="1">
      <alignment vertical="center"/>
    </xf>
    <xf numFmtId="4" fontId="11" fillId="3" borderId="1" xfId="2" applyNumberFormat="1" applyFont="1" applyFill="1" applyBorder="1" applyAlignment="1" applyProtection="1">
      <alignment vertical="center"/>
    </xf>
    <xf numFmtId="0" fontId="11" fillId="3" borderId="1" xfId="2" applyFont="1" applyFill="1" applyBorder="1" applyAlignment="1" applyProtection="1">
      <alignment vertical="center" wrapText="1"/>
      <protection locked="0"/>
    </xf>
    <xf numFmtId="4" fontId="11" fillId="0" borderId="87" xfId="2" applyNumberFormat="1" applyFont="1" applyBorder="1" applyAlignment="1" applyProtection="1">
      <alignment vertical="center"/>
    </xf>
    <xf numFmtId="4" fontId="11" fillId="0" borderId="4" xfId="2" applyNumberFormat="1" applyFont="1" applyBorder="1" applyAlignment="1" applyProtection="1">
      <alignment vertical="center"/>
      <protection locked="0"/>
    </xf>
    <xf numFmtId="0" fontId="11" fillId="0" borderId="4" xfId="2" applyFont="1" applyBorder="1" applyAlignment="1" applyProtection="1">
      <alignment vertical="center" wrapText="1"/>
      <protection locked="0"/>
    </xf>
    <xf numFmtId="4" fontId="11" fillId="3" borderId="24" xfId="2" applyNumberFormat="1" applyFont="1" applyFill="1" applyBorder="1" applyAlignment="1" applyProtection="1">
      <alignment vertical="center"/>
    </xf>
    <xf numFmtId="4" fontId="11" fillId="3" borderId="35" xfId="2" applyNumberFormat="1" applyFont="1" applyFill="1" applyBorder="1" applyAlignment="1" applyProtection="1">
      <alignment vertical="center"/>
      <protection locked="0"/>
    </xf>
    <xf numFmtId="0" fontId="11" fillId="3" borderId="35" xfId="2" applyFont="1" applyFill="1" applyBorder="1" applyAlignment="1" applyProtection="1">
      <alignment vertical="center" wrapText="1"/>
      <protection locked="0"/>
    </xf>
    <xf numFmtId="0" fontId="23" fillId="0" borderId="33" xfId="2" applyFont="1" applyBorder="1" applyAlignment="1" applyProtection="1">
      <alignment vertical="center"/>
      <protection locked="0"/>
    </xf>
    <xf numFmtId="0" fontId="23" fillId="0" borderId="0" xfId="2" applyFont="1" applyAlignment="1" applyProtection="1">
      <alignment vertical="center"/>
      <protection locked="0"/>
    </xf>
    <xf numFmtId="0" fontId="11" fillId="0" borderId="34" xfId="2" applyFont="1" applyBorder="1" applyAlignment="1" applyProtection="1">
      <alignment horizontal="centerContinuous" vertical="center"/>
      <protection locked="0"/>
    </xf>
    <xf numFmtId="4" fontId="23" fillId="0" borderId="87" xfId="2" applyNumberFormat="1" applyFont="1" applyBorder="1" applyAlignment="1" applyProtection="1">
      <alignment vertical="center"/>
    </xf>
    <xf numFmtId="4" fontId="23" fillId="0" borderId="88" xfId="2" applyNumberFormat="1" applyFont="1" applyBorder="1" applyAlignment="1" applyProtection="1">
      <alignment vertical="center"/>
      <protection locked="0"/>
    </xf>
    <xf numFmtId="0" fontId="23" fillId="0" borderId="88" xfId="2" quotePrefix="1" applyFont="1" applyBorder="1" applyAlignment="1" applyProtection="1">
      <alignment vertical="center" wrapText="1"/>
      <protection locked="0"/>
    </xf>
    <xf numFmtId="0" fontId="23" fillId="0" borderId="88" xfId="2" applyFont="1" applyBorder="1" applyAlignment="1" applyProtection="1">
      <alignment vertical="center" wrapText="1"/>
      <protection locked="0"/>
    </xf>
    <xf numFmtId="4" fontId="11" fillId="0" borderId="22" xfId="2" applyNumberFormat="1" applyFont="1" applyBorder="1" applyAlignment="1" applyProtection="1">
      <alignment vertical="center"/>
    </xf>
    <xf numFmtId="4" fontId="11" fillId="0" borderId="4" xfId="2" applyNumberFormat="1" applyFont="1" applyBorder="1" applyAlignment="1" applyProtection="1">
      <alignment vertical="center"/>
    </xf>
    <xf numFmtId="0" fontId="11" fillId="0" borderId="33" xfId="2" applyFont="1" applyBorder="1" applyAlignment="1" applyProtection="1">
      <alignment horizontal="center" vertical="center" wrapText="1"/>
      <protection locked="0"/>
    </xf>
    <xf numFmtId="4" fontId="11" fillId="0" borderId="47" xfId="2" applyNumberFormat="1" applyFont="1" applyBorder="1" applyAlignment="1" applyProtection="1">
      <alignment horizontal="center" vertical="center" wrapText="1"/>
      <protection locked="0"/>
    </xf>
    <xf numFmtId="0" fontId="11" fillId="0" borderId="47" xfId="2" applyFont="1" applyBorder="1" applyAlignment="1" applyProtection="1">
      <alignment horizontal="center" vertical="center"/>
      <protection locked="0"/>
    </xf>
    <xf numFmtId="0" fontId="11" fillId="3" borderId="15" xfId="2" applyFont="1" applyFill="1" applyBorder="1" applyAlignment="1" applyProtection="1">
      <alignment horizontal="center" vertical="center" wrapText="1"/>
      <protection locked="0"/>
    </xf>
    <xf numFmtId="4" fontId="11" fillId="3" borderId="10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4" fontId="47" fillId="6" borderId="89" xfId="0" applyNumberFormat="1" applyFont="1" applyFill="1" applyBorder="1" applyAlignment="1" applyProtection="1">
      <alignment horizontal="right"/>
    </xf>
    <xf numFmtId="0" fontId="47" fillId="6" borderId="90" xfId="0" applyFont="1" applyFill="1" applyBorder="1" applyProtection="1">
      <protection locked="0"/>
    </xf>
    <xf numFmtId="0" fontId="47" fillId="6" borderId="86" xfId="0" applyFont="1" applyFill="1" applyBorder="1" applyProtection="1">
      <protection locked="0"/>
    </xf>
    <xf numFmtId="4" fontId="47" fillId="6" borderId="91" xfId="0" applyNumberFormat="1" applyFont="1" applyFill="1" applyBorder="1" applyAlignment="1" applyProtection="1">
      <alignment horizontal="right"/>
    </xf>
    <xf numFmtId="0" fontId="47" fillId="6" borderId="92" xfId="0" applyFont="1" applyFill="1" applyBorder="1" applyProtection="1">
      <protection locked="0"/>
    </xf>
    <xf numFmtId="0" fontId="47" fillId="6" borderId="71" xfId="0" applyFont="1" applyFill="1" applyBorder="1" applyProtection="1">
      <protection locked="0"/>
    </xf>
    <xf numFmtId="0" fontId="0" fillId="0" borderId="92" xfId="0" applyBorder="1" applyProtection="1">
      <protection locked="0"/>
    </xf>
    <xf numFmtId="0" fontId="50" fillId="7" borderId="93" xfId="0" applyFont="1" applyFill="1" applyBorder="1" applyProtection="1">
      <protection locked="0"/>
    </xf>
    <xf numFmtId="0" fontId="50" fillId="7" borderId="71" xfId="0" applyFont="1" applyFill="1" applyBorder="1" applyProtection="1">
      <protection locked="0"/>
    </xf>
    <xf numFmtId="4" fontId="47" fillId="0" borderId="91" xfId="0" applyNumberFormat="1" applyFont="1" applyBorder="1" applyAlignment="1" applyProtection="1">
      <alignment horizontal="right"/>
    </xf>
    <xf numFmtId="0" fontId="47" fillId="0" borderId="92" xfId="0" applyFont="1" applyBorder="1" applyProtection="1">
      <protection locked="0"/>
    </xf>
    <xf numFmtId="0" fontId="47" fillId="0" borderId="71" xfId="0" applyFont="1" applyBorder="1" applyProtection="1">
      <protection locked="0"/>
    </xf>
    <xf numFmtId="4" fontId="51" fillId="0" borderId="91" xfId="0" applyNumberFormat="1" applyFont="1" applyBorder="1" applyAlignment="1" applyProtection="1">
      <alignment horizontal="right"/>
      <protection locked="0"/>
    </xf>
    <xf numFmtId="0" fontId="51" fillId="0" borderId="92" xfId="0" applyFont="1" applyBorder="1" applyProtection="1">
      <protection locked="0"/>
    </xf>
    <xf numFmtId="0" fontId="51" fillId="0" borderId="71" xfId="0" applyFont="1" applyBorder="1" applyProtection="1">
      <protection locked="0"/>
    </xf>
    <xf numFmtId="4" fontId="47" fillId="6" borderId="91" xfId="0" applyNumberFormat="1" applyFont="1" applyFill="1" applyBorder="1" applyAlignment="1" applyProtection="1">
      <alignment horizontal="right"/>
      <protection locked="0"/>
    </xf>
    <xf numFmtId="4" fontId="52" fillId="0" borderId="93" xfId="0" applyNumberFormat="1" applyFont="1" applyBorder="1" applyAlignment="1" applyProtection="1">
      <alignment vertical="center"/>
      <protection locked="0"/>
    </xf>
    <xf numFmtId="4" fontId="52" fillId="0" borderId="94" xfId="0" applyNumberFormat="1" applyFont="1" applyBorder="1" applyAlignment="1" applyProtection="1">
      <alignment vertical="center"/>
      <protection locked="0"/>
    </xf>
    <xf numFmtId="4" fontId="47" fillId="7" borderId="95" xfId="0" applyNumberFormat="1" applyFont="1" applyFill="1" applyBorder="1" applyAlignment="1" applyProtection="1">
      <alignment horizontal="right"/>
    </xf>
    <xf numFmtId="0" fontId="47" fillId="7" borderId="96" xfId="0" applyFont="1" applyFill="1" applyBorder="1" applyProtection="1">
      <protection locked="0"/>
    </xf>
    <xf numFmtId="0" fontId="47" fillId="7" borderId="97" xfId="0" applyFont="1" applyFill="1" applyBorder="1" applyProtection="1">
      <protection locked="0"/>
    </xf>
    <xf numFmtId="4" fontId="51" fillId="0" borderId="98" xfId="0" applyNumberFormat="1" applyFont="1" applyBorder="1" applyAlignment="1" applyProtection="1">
      <alignment horizontal="right"/>
      <protection locked="0"/>
    </xf>
    <xf numFmtId="0" fontId="51" fillId="0" borderId="99" xfId="0" applyFont="1" applyBorder="1" applyProtection="1">
      <protection locked="0"/>
    </xf>
    <xf numFmtId="0" fontId="51" fillId="0" borderId="100" xfId="0" applyFont="1" applyBorder="1" applyProtection="1">
      <protection locked="0"/>
    </xf>
    <xf numFmtId="4" fontId="47" fillId="7" borderId="91" xfId="0" applyNumberFormat="1" applyFont="1" applyFill="1" applyBorder="1" applyAlignment="1" applyProtection="1">
      <alignment horizontal="right"/>
    </xf>
    <xf numFmtId="0" fontId="47" fillId="7" borderId="92" xfId="0" applyFont="1" applyFill="1" applyBorder="1" applyProtection="1">
      <protection locked="0"/>
    </xf>
    <xf numFmtId="0" fontId="47" fillId="7" borderId="71" xfId="0" applyFont="1" applyFill="1" applyBorder="1" applyProtection="1">
      <protection locked="0"/>
    </xf>
    <xf numFmtId="2" fontId="51" fillId="0" borderId="91" xfId="0" applyNumberFormat="1" applyFont="1" applyBorder="1" applyAlignment="1" applyProtection="1">
      <alignment horizontal="right"/>
      <protection locked="0"/>
    </xf>
    <xf numFmtId="0" fontId="0" fillId="0" borderId="95" xfId="0" applyBorder="1" applyAlignment="1" applyProtection="1">
      <alignment horizontal="center" vertical="center" wrapText="1"/>
      <protection locked="0"/>
    </xf>
    <xf numFmtId="0" fontId="47" fillId="6" borderId="101" xfId="0" applyFont="1" applyFill="1" applyBorder="1" applyAlignment="1" applyProtection="1">
      <alignment horizontal="center" wrapText="1"/>
      <protection locked="0"/>
    </xf>
    <xf numFmtId="0" fontId="47" fillId="6" borderId="75" xfId="0" applyFont="1" applyFill="1" applyBorder="1" applyAlignment="1" applyProtection="1">
      <alignment horizont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47" fillId="6" borderId="102" xfId="0" applyFont="1" applyFill="1" applyBorder="1" applyAlignment="1" applyProtection="1">
      <alignment horizontal="center" wrapText="1"/>
      <protection locked="0"/>
    </xf>
    <xf numFmtId="0" fontId="47" fillId="6" borderId="79" xfId="0" applyFont="1" applyFill="1" applyBorder="1" applyAlignment="1" applyProtection="1">
      <alignment horizontal="center" wrapText="1"/>
      <protection locked="0"/>
    </xf>
    <xf numFmtId="0" fontId="47" fillId="6" borderId="41" xfId="0" applyFont="1" applyFill="1" applyBorder="1" applyAlignment="1" applyProtection="1">
      <alignment horizontal="center" vertical="center" wrapText="1"/>
      <protection locked="0"/>
    </xf>
    <xf numFmtId="0" fontId="47" fillId="6" borderId="103" xfId="0" applyFont="1" applyFill="1" applyBorder="1" applyAlignment="1" applyProtection="1">
      <alignment horizontal="center" wrapText="1"/>
      <protection locked="0"/>
    </xf>
    <xf numFmtId="0" fontId="47" fillId="6" borderId="83" xfId="0" applyFont="1" applyFill="1" applyBorder="1" applyAlignment="1" applyProtection="1">
      <alignment horizontal="center" wrapText="1"/>
      <protection locked="0"/>
    </xf>
    <xf numFmtId="4" fontId="44" fillId="0" borderId="0" xfId="0" applyNumberFormat="1" applyFont="1" applyAlignment="1" applyProtection="1">
      <alignment horizontal="right"/>
      <protection locked="0"/>
    </xf>
    <xf numFmtId="0" fontId="40" fillId="0" borderId="0" xfId="0" applyFont="1" applyProtection="1">
      <protection locked="0"/>
    </xf>
    <xf numFmtId="0" fontId="44" fillId="0" borderId="0" xfId="0" applyFont="1" applyProtection="1">
      <protection locked="0"/>
    </xf>
    <xf numFmtId="4" fontId="44" fillId="3" borderId="104" xfId="0" applyNumberFormat="1" applyFont="1" applyFill="1" applyBorder="1" applyAlignment="1" applyProtection="1">
      <alignment horizontal="right"/>
    </xf>
    <xf numFmtId="4" fontId="44" fillId="3" borderId="105" xfId="0" applyNumberFormat="1" applyFont="1" applyFill="1" applyBorder="1" applyAlignment="1" applyProtection="1">
      <alignment horizontal="right"/>
    </xf>
    <xf numFmtId="4" fontId="44" fillId="3" borderId="105" xfId="0" applyNumberFormat="1" applyFont="1" applyFill="1" applyBorder="1" applyAlignment="1" applyProtection="1">
      <alignment horizontal="right"/>
      <protection locked="0"/>
    </xf>
    <xf numFmtId="0" fontId="44" fillId="3" borderId="106" xfId="0" applyFont="1" applyFill="1" applyBorder="1" applyProtection="1">
      <protection locked="0"/>
    </xf>
    <xf numFmtId="4" fontId="44" fillId="3" borderId="68" xfId="0" applyNumberFormat="1" applyFont="1" applyFill="1" applyBorder="1" applyAlignment="1" applyProtection="1">
      <alignment horizontal="right"/>
    </xf>
    <xf numFmtId="4" fontId="44" fillId="3" borderId="69" xfId="0" applyNumberFormat="1" applyFont="1" applyFill="1" applyBorder="1" applyAlignment="1" applyProtection="1">
      <alignment horizontal="right"/>
    </xf>
    <xf numFmtId="4" fontId="44" fillId="3" borderId="69" xfId="0" applyNumberFormat="1" applyFont="1" applyFill="1" applyBorder="1" applyAlignment="1" applyProtection="1">
      <alignment horizontal="right"/>
      <protection locked="0"/>
    </xf>
    <xf numFmtId="0" fontId="44" fillId="3" borderId="107" xfId="0" applyFont="1" applyFill="1" applyBorder="1" applyProtection="1">
      <protection locked="0"/>
    </xf>
    <xf numFmtId="0" fontId="53" fillId="0" borderId="92" xfId="0" applyFont="1" applyBorder="1" applyProtection="1">
      <protection locked="0"/>
    </xf>
    <xf numFmtId="0" fontId="53" fillId="0" borderId="85" xfId="0" applyFont="1" applyBorder="1" applyProtection="1">
      <protection locked="0"/>
    </xf>
    <xf numFmtId="0" fontId="53" fillId="0" borderId="71" xfId="0" applyFont="1" applyBorder="1" applyProtection="1">
      <protection locked="0"/>
    </xf>
    <xf numFmtId="4" fontId="44" fillId="0" borderId="92" xfId="0" applyNumberFormat="1" applyFont="1" applyBorder="1" applyAlignment="1" applyProtection="1">
      <alignment horizontal="right"/>
    </xf>
    <xf numFmtId="4" fontId="44" fillId="0" borderId="39" xfId="0" applyNumberFormat="1" applyFont="1" applyBorder="1" applyAlignment="1" applyProtection="1">
      <alignment horizontal="right"/>
    </xf>
    <xf numFmtId="4" fontId="43" fillId="0" borderId="68" xfId="0" applyNumberFormat="1" applyFont="1" applyBorder="1" applyAlignment="1" applyProtection="1">
      <alignment horizontal="right"/>
    </xf>
    <xf numFmtId="2" fontId="43" fillId="0" borderId="77" xfId="0" applyNumberFormat="1" applyFont="1" applyBorder="1" applyAlignment="1" applyProtection="1">
      <alignment horizontal="right"/>
      <protection locked="0"/>
    </xf>
    <xf numFmtId="4" fontId="43" fillId="0" borderId="77" xfId="0" applyNumberFormat="1" applyFont="1" applyBorder="1" applyAlignment="1" applyProtection="1">
      <alignment horizontal="right"/>
      <protection locked="0"/>
    </xf>
    <xf numFmtId="0" fontId="43" fillId="0" borderId="107" xfId="0" applyFont="1" applyBorder="1" applyProtection="1">
      <protection locked="0"/>
    </xf>
    <xf numFmtId="2" fontId="43" fillId="0" borderId="69" xfId="0" applyNumberFormat="1" applyFont="1" applyBorder="1" applyAlignment="1" applyProtection="1">
      <alignment horizontal="right"/>
      <protection locked="0"/>
    </xf>
    <xf numFmtId="4" fontId="43" fillId="0" borderId="69" xfId="0" applyNumberFormat="1" applyFont="1" applyBorder="1" applyAlignment="1" applyProtection="1">
      <alignment horizontal="right"/>
      <protection locked="0"/>
    </xf>
    <xf numFmtId="4" fontId="44" fillId="0" borderId="68" xfId="0" applyNumberFormat="1" applyFont="1" applyBorder="1" applyAlignment="1" applyProtection="1">
      <alignment horizontal="right"/>
    </xf>
    <xf numFmtId="4" fontId="44" fillId="0" borderId="69" xfId="0" applyNumberFormat="1" applyFont="1" applyBorder="1" applyAlignment="1" applyProtection="1">
      <alignment horizontal="right"/>
      <protection locked="0"/>
    </xf>
    <xf numFmtId="0" fontId="53" fillId="0" borderId="93" xfId="0" applyFont="1" applyBorder="1" applyProtection="1">
      <protection locked="0"/>
    </xf>
    <xf numFmtId="4" fontId="44" fillId="0" borderId="69" xfId="0" applyNumberFormat="1" applyFont="1" applyBorder="1" applyAlignment="1" applyProtection="1">
      <alignment horizontal="right"/>
    </xf>
    <xf numFmtId="0" fontId="44" fillId="0" borderId="107" xfId="0" applyFont="1" applyBorder="1" applyProtection="1">
      <protection locked="0"/>
    </xf>
    <xf numFmtId="0" fontId="44" fillId="3" borderId="72" xfId="0" applyFont="1" applyFill="1" applyBorder="1" applyAlignment="1" applyProtection="1">
      <alignment horizontal="center" wrapText="1"/>
      <protection locked="0"/>
    </xf>
    <xf numFmtId="0" fontId="44" fillId="3" borderId="73" xfId="0" applyFont="1" applyFill="1" applyBorder="1" applyAlignment="1" applyProtection="1">
      <alignment horizontal="center" wrapText="1"/>
      <protection locked="0"/>
    </xf>
    <xf numFmtId="0" fontId="44" fillId="3" borderId="74" xfId="0" applyFont="1" applyFill="1" applyBorder="1" applyAlignment="1" applyProtection="1">
      <alignment horizontal="center" wrapText="1"/>
      <protection locked="0"/>
    </xf>
    <xf numFmtId="0" fontId="44" fillId="3" borderId="39" xfId="0" applyFont="1" applyFill="1" applyBorder="1" applyAlignment="1" applyProtection="1">
      <alignment horizontal="center" wrapText="1"/>
      <protection locked="0"/>
    </xf>
    <xf numFmtId="0" fontId="19" fillId="3" borderId="39" xfId="2" applyFont="1" applyFill="1" applyBorder="1" applyAlignment="1" applyProtection="1">
      <alignment wrapText="1"/>
      <protection locked="0"/>
    </xf>
    <xf numFmtId="0" fontId="44" fillId="3" borderId="75" xfId="0" applyFont="1" applyFill="1" applyBorder="1" applyAlignment="1" applyProtection="1">
      <alignment horizontal="center" wrapText="1"/>
      <protection locked="0"/>
    </xf>
    <xf numFmtId="0" fontId="44" fillId="3" borderId="108" xfId="0" applyFont="1" applyFill="1" applyBorder="1" applyAlignment="1" applyProtection="1">
      <alignment horizontal="center" wrapText="1"/>
      <protection locked="0"/>
    </xf>
    <xf numFmtId="0" fontId="44" fillId="3" borderId="109" xfId="0" applyFont="1" applyFill="1" applyBorder="1" applyAlignment="1" applyProtection="1">
      <alignment horizontal="center" wrapText="1"/>
      <protection locked="0"/>
    </xf>
    <xf numFmtId="0" fontId="44" fillId="3" borderId="110" xfId="0" applyFont="1" applyFill="1" applyBorder="1" applyAlignment="1" applyProtection="1">
      <alignment horizontal="center" wrapText="1"/>
      <protection locked="0"/>
    </xf>
    <xf numFmtId="0" fontId="44" fillId="3" borderId="60" xfId="0" applyFont="1" applyFill="1" applyBorder="1" applyAlignment="1" applyProtection="1">
      <alignment horizontal="center" wrapText="1"/>
      <protection locked="0"/>
    </xf>
    <xf numFmtId="0" fontId="19" fillId="3" borderId="60" xfId="2" applyFont="1" applyFill="1" applyBorder="1" applyAlignment="1" applyProtection="1">
      <alignment wrapText="1"/>
      <protection locked="0"/>
    </xf>
    <xf numFmtId="0" fontId="44" fillId="3" borderId="32" xfId="0" applyFont="1" applyFill="1" applyBorder="1" applyAlignment="1" applyProtection="1">
      <alignment horizontal="center" wrapText="1"/>
      <protection locked="0"/>
    </xf>
    <xf numFmtId="0" fontId="44" fillId="0" borderId="26" xfId="0" applyFont="1" applyBorder="1" applyAlignment="1" applyProtection="1">
      <alignment horizontal="center" wrapText="1"/>
      <protection locked="0"/>
    </xf>
    <xf numFmtId="0" fontId="44" fillId="3" borderId="15" xfId="0" applyFont="1" applyFill="1" applyBorder="1" applyAlignment="1" applyProtection="1">
      <alignment horizontal="center" wrapText="1"/>
      <protection locked="0"/>
    </xf>
    <xf numFmtId="0" fontId="44" fillId="3" borderId="11" xfId="0" applyFont="1" applyFill="1" applyBorder="1" applyAlignment="1" applyProtection="1">
      <alignment horizontal="center" wrapText="1"/>
      <protection locked="0"/>
    </xf>
    <xf numFmtId="0" fontId="44" fillId="3" borderId="12" xfId="0" applyFont="1" applyFill="1" applyBorder="1" applyAlignment="1" applyProtection="1">
      <alignment horizontal="center" wrapText="1"/>
      <protection locked="0"/>
    </xf>
    <xf numFmtId="0" fontId="44" fillId="0" borderId="43" xfId="0" applyFont="1" applyBorder="1" applyAlignment="1" applyProtection="1">
      <alignment horizontal="center" wrapText="1"/>
      <protection locked="0"/>
    </xf>
    <xf numFmtId="0" fontId="54" fillId="0" borderId="0" xfId="0" applyFont="1" applyAlignment="1" applyProtection="1">
      <alignment wrapText="1"/>
      <protection locked="0"/>
    </xf>
    <xf numFmtId="0" fontId="54" fillId="0" borderId="26" xfId="0" applyFont="1" applyBorder="1" applyAlignment="1" applyProtection="1">
      <alignment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4" fontId="56" fillId="0" borderId="0" xfId="4" applyNumberFormat="1" applyFont="1" applyAlignment="1" applyProtection="1">
      <alignment horizontal="left" vertical="top" wrapText="1"/>
      <protection locked="0"/>
    </xf>
    <xf numFmtId="4" fontId="57" fillId="0" borderId="0" xfId="0" applyNumberFormat="1" applyFont="1" applyAlignment="1" applyProtection="1">
      <alignment horizontal="left" vertical="top"/>
      <protection locked="0"/>
    </xf>
    <xf numFmtId="4" fontId="5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57" fillId="0" borderId="0" xfId="5" applyFont="1" applyAlignment="1" applyProtection="1">
      <alignment horizontal="left" wrapText="1"/>
      <protection locked="0"/>
    </xf>
    <xf numFmtId="0" fontId="57" fillId="0" borderId="0" xfId="5" applyFont="1" applyAlignment="1" applyProtection="1">
      <alignment horizontal="left" wrapText="1"/>
      <protection locked="0"/>
    </xf>
    <xf numFmtId="0" fontId="37" fillId="0" borderId="0" xfId="0" applyFont="1" applyAlignment="1" applyProtection="1">
      <alignment horizontal="left"/>
      <protection locked="0"/>
    </xf>
    <xf numFmtId="0" fontId="37" fillId="0" borderId="0" xfId="0" applyFont="1" applyProtection="1">
      <protection locked="0"/>
    </xf>
    <xf numFmtId="0" fontId="58" fillId="0" borderId="0" xfId="0" applyFont="1" applyProtection="1">
      <protection locked="0"/>
    </xf>
  </cellXfs>
  <cellStyles count="6">
    <cellStyle name="Normal 3" xfId="4"/>
    <cellStyle name="Normalny" xfId="0" builtinId="0"/>
    <cellStyle name="Normalny 2" xfId="2"/>
    <cellStyle name="Normalny 3" xfId="3"/>
    <cellStyle name="Normalny_dzielnice termin spr." xf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867" zoomScale="80" zoomScaleNormal="100" zoomScalePageLayoutView="80" workbookViewId="0">
      <selection activeCell="F867" sqref="F867"/>
    </sheetView>
  </sheetViews>
  <sheetFormatPr defaultColWidth="9.140625" defaultRowHeight="13.5"/>
  <cols>
    <col min="1" max="1" width="22.8554687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2" spans="1:10" s="142" customFormat="1" ht="16.5">
      <c r="A2" s="859"/>
      <c r="D2" s="858"/>
      <c r="E2" s="857"/>
      <c r="F2" s="857" t="s">
        <v>420</v>
      </c>
      <c r="G2" s="857"/>
      <c r="H2" s="857"/>
      <c r="I2" s="857"/>
    </row>
    <row r="3" spans="1:10" s="142" customFormat="1" ht="40.5" customHeight="1">
      <c r="B3" s="853"/>
      <c r="C3" s="853"/>
      <c r="D3" s="856"/>
      <c r="E3" s="856"/>
      <c r="F3" s="855" t="s">
        <v>419</v>
      </c>
      <c r="G3" s="854"/>
      <c r="H3" s="854"/>
      <c r="I3" s="854"/>
      <c r="J3" s="854"/>
    </row>
    <row r="4" spans="1:10" s="850" customFormat="1" ht="15">
      <c r="A4" s="853"/>
      <c r="B4" s="852"/>
      <c r="C4" s="852"/>
      <c r="D4" s="851"/>
      <c r="E4" s="851"/>
    </row>
    <row r="5" spans="1:10" ht="15" customHeight="1">
      <c r="A5" s="168" t="s">
        <v>418</v>
      </c>
      <c r="B5" s="168"/>
      <c r="C5" s="168"/>
      <c r="D5" s="168"/>
      <c r="E5" s="168"/>
      <c r="F5" s="168"/>
      <c r="G5" s="168"/>
      <c r="H5" s="168"/>
      <c r="I5" s="168"/>
    </row>
    <row r="6" spans="1:10" ht="14.25" thickBot="1">
      <c r="A6" s="848"/>
      <c r="B6" s="849"/>
      <c r="C6" s="849"/>
      <c r="D6" s="849"/>
      <c r="E6" s="849"/>
      <c r="F6" s="849"/>
      <c r="G6" s="849"/>
      <c r="H6" s="848"/>
      <c r="I6" s="848"/>
    </row>
    <row r="7" spans="1:10" ht="15" customHeight="1" thickBot="1">
      <c r="A7" s="847"/>
      <c r="B7" s="846" t="s">
        <v>417</v>
      </c>
      <c r="C7" s="845"/>
      <c r="D7" s="845"/>
      <c r="E7" s="845"/>
      <c r="F7" s="845"/>
      <c r="G7" s="844"/>
      <c r="H7" s="843"/>
      <c r="I7" s="843"/>
    </row>
    <row r="8" spans="1:10">
      <c r="A8" s="842" t="s">
        <v>416</v>
      </c>
      <c r="B8" s="840" t="s">
        <v>370</v>
      </c>
      <c r="C8" s="841" t="s">
        <v>415</v>
      </c>
      <c r="D8" s="840" t="s">
        <v>369</v>
      </c>
      <c r="E8" s="839" t="s">
        <v>368</v>
      </c>
      <c r="F8" s="838" t="s">
        <v>367</v>
      </c>
      <c r="G8" s="838" t="s">
        <v>366</v>
      </c>
      <c r="H8" s="838" t="s">
        <v>414</v>
      </c>
      <c r="I8" s="837" t="s">
        <v>231</v>
      </c>
    </row>
    <row r="9" spans="1:10" ht="81.75" customHeight="1">
      <c r="A9" s="836"/>
      <c r="B9" s="834"/>
      <c r="C9" s="835"/>
      <c r="D9" s="834"/>
      <c r="E9" s="833"/>
      <c r="F9" s="832"/>
      <c r="G9" s="832"/>
      <c r="H9" s="832"/>
      <c r="I9" s="831"/>
    </row>
    <row r="10" spans="1:10" s="289" customFormat="1" ht="12.75" customHeight="1">
      <c r="A10" s="817" t="s">
        <v>396</v>
      </c>
      <c r="B10" s="816"/>
      <c r="C10" s="816"/>
      <c r="D10" s="816"/>
      <c r="E10" s="828"/>
      <c r="F10" s="828"/>
      <c r="G10" s="828"/>
      <c r="H10" s="828"/>
      <c r="I10" s="815"/>
    </row>
    <row r="11" spans="1:10" s="289" customFormat="1" ht="12.75">
      <c r="A11" s="814" t="s">
        <v>159</v>
      </c>
      <c r="B11" s="827"/>
      <c r="C11" s="827"/>
      <c r="D11" s="827">
        <v>1902684.92</v>
      </c>
      <c r="E11" s="827">
        <v>196243.12</v>
      </c>
      <c r="F11" s="827"/>
      <c r="G11" s="827">
        <v>254863.65</v>
      </c>
      <c r="H11" s="827"/>
      <c r="I11" s="826">
        <f>SUM(B11:H11)</f>
        <v>2353791.69</v>
      </c>
    </row>
    <row r="12" spans="1:10">
      <c r="A12" s="830" t="s">
        <v>407</v>
      </c>
      <c r="B12" s="829">
        <f>SUM(B13:B15)</f>
        <v>0</v>
      </c>
      <c r="C12" s="829">
        <f>SUM(C13:C15)</f>
        <v>0</v>
      </c>
      <c r="D12" s="829">
        <f>SUM(D13:D15)</f>
        <v>0</v>
      </c>
      <c r="E12" s="829">
        <f>SUM(E13:E15)</f>
        <v>4720.41</v>
      </c>
      <c r="F12" s="829">
        <f>SUM(F13:F15)</f>
        <v>0</v>
      </c>
      <c r="G12" s="829">
        <f>SUM(G13:G15)</f>
        <v>98350</v>
      </c>
      <c r="H12" s="829">
        <f>SUM(H13:H15)</f>
        <v>0</v>
      </c>
      <c r="I12" s="826">
        <f>SUM(I13:I15)</f>
        <v>103070.41</v>
      </c>
    </row>
    <row r="13" spans="1:10">
      <c r="A13" s="823" t="s">
        <v>409</v>
      </c>
      <c r="B13" s="824"/>
      <c r="C13" s="824"/>
      <c r="D13" s="824"/>
      <c r="E13" s="825">
        <v>4720.41</v>
      </c>
      <c r="F13" s="825"/>
      <c r="G13" s="825">
        <v>98350</v>
      </c>
      <c r="H13" s="825"/>
      <c r="I13" s="820">
        <f>SUM(B13:H13)</f>
        <v>103070.41</v>
      </c>
    </row>
    <row r="14" spans="1:10">
      <c r="A14" s="823" t="s">
        <v>99</v>
      </c>
      <c r="B14" s="825"/>
      <c r="C14" s="825"/>
      <c r="D14" s="825"/>
      <c r="E14" s="825"/>
      <c r="F14" s="824"/>
      <c r="G14" s="825"/>
      <c r="H14" s="824"/>
      <c r="I14" s="820">
        <f>SUM(B14:H14)</f>
        <v>0</v>
      </c>
    </row>
    <row r="15" spans="1:10">
      <c r="A15" s="823" t="s">
        <v>413</v>
      </c>
      <c r="B15" s="825"/>
      <c r="C15" s="824"/>
      <c r="D15" s="825"/>
      <c r="E15" s="825"/>
      <c r="F15" s="825"/>
      <c r="G15" s="825"/>
      <c r="H15" s="825"/>
      <c r="I15" s="820">
        <f>SUM(B15:H15)</f>
        <v>0</v>
      </c>
    </row>
    <row r="16" spans="1:10">
      <c r="A16" s="830" t="s">
        <v>405</v>
      </c>
      <c r="B16" s="829">
        <f>SUM(B17:B18)</f>
        <v>0</v>
      </c>
      <c r="C16" s="829">
        <f>SUM(C17:C18)</f>
        <v>0</v>
      </c>
      <c r="D16" s="829">
        <f>SUM(D17:D18)</f>
        <v>0</v>
      </c>
      <c r="E16" s="829">
        <f>SUM(E17:E18)</f>
        <v>0</v>
      </c>
      <c r="F16" s="829">
        <f>SUM(F17:F18)</f>
        <v>0</v>
      </c>
      <c r="G16" s="829">
        <f>SUM(G17:G18)</f>
        <v>47077.99</v>
      </c>
      <c r="H16" s="829">
        <f>SUM(H17:H18)</f>
        <v>0</v>
      </c>
      <c r="I16" s="826">
        <f>SUM(I17:I18)</f>
        <v>47077.99</v>
      </c>
    </row>
    <row r="17" spans="1:9">
      <c r="A17" s="823" t="s">
        <v>404</v>
      </c>
      <c r="B17" s="824"/>
      <c r="C17" s="824"/>
      <c r="D17" s="824"/>
      <c r="E17" s="825"/>
      <c r="F17" s="825"/>
      <c r="G17" s="825">
        <v>47077.99</v>
      </c>
      <c r="H17" s="824"/>
      <c r="I17" s="820">
        <f>SUM(B17:H17)</f>
        <v>47077.99</v>
      </c>
    </row>
    <row r="18" spans="1:9">
      <c r="A18" s="823" t="s">
        <v>99</v>
      </c>
      <c r="B18" s="825"/>
      <c r="C18" s="824"/>
      <c r="D18" s="825"/>
      <c r="E18" s="825"/>
      <c r="F18" s="824"/>
      <c r="G18" s="825"/>
      <c r="H18" s="825"/>
      <c r="I18" s="820">
        <f>SUM(B18:H18)</f>
        <v>0</v>
      </c>
    </row>
    <row r="19" spans="1:9">
      <c r="A19" s="814" t="s">
        <v>158</v>
      </c>
      <c r="B19" s="829">
        <f>B11+B12-B16</f>
        <v>0</v>
      </c>
      <c r="C19" s="829">
        <f>C11+C12-C16</f>
        <v>0</v>
      </c>
      <c r="D19" s="829">
        <f>D11+D12-D16</f>
        <v>1902684.92</v>
      </c>
      <c r="E19" s="829">
        <f>E11+E12-E16</f>
        <v>200963.53</v>
      </c>
      <c r="F19" s="829">
        <f>F11+F12-F16</f>
        <v>0</v>
      </c>
      <c r="G19" s="829">
        <f>G11+G12-G16</f>
        <v>306135.66000000003</v>
      </c>
      <c r="H19" s="829">
        <f>H11+H12-H16</f>
        <v>0</v>
      </c>
      <c r="I19" s="826">
        <f>I11+I12-I16</f>
        <v>2409784.11</v>
      </c>
    </row>
    <row r="20" spans="1:9">
      <c r="A20" s="817" t="s">
        <v>408</v>
      </c>
      <c r="B20" s="828"/>
      <c r="C20" s="828"/>
      <c r="D20" s="828"/>
      <c r="E20" s="828"/>
      <c r="F20" s="828"/>
      <c r="G20" s="828"/>
      <c r="H20" s="828"/>
      <c r="I20" s="815"/>
    </row>
    <row r="21" spans="1:9">
      <c r="A21" s="814" t="s">
        <v>159</v>
      </c>
      <c r="B21" s="827"/>
      <c r="C21" s="827"/>
      <c r="D21" s="827">
        <v>1108689.46</v>
      </c>
      <c r="E21" s="827">
        <v>187009.77</v>
      </c>
      <c r="F21" s="827"/>
      <c r="G21" s="827">
        <v>250263.65</v>
      </c>
      <c r="H21" s="827"/>
      <c r="I21" s="826">
        <f>SUM(B21:H21)</f>
        <v>1545962.88</v>
      </c>
    </row>
    <row r="22" spans="1:9">
      <c r="A22" s="830" t="s">
        <v>407</v>
      </c>
      <c r="B22" s="829">
        <f>SUM(B23:B25)</f>
        <v>0</v>
      </c>
      <c r="C22" s="829">
        <f>SUM(C23:C25)</f>
        <v>0</v>
      </c>
      <c r="D22" s="829">
        <f>SUM(D23:D25)</f>
        <v>48487.199999999997</v>
      </c>
      <c r="E22" s="829">
        <f>SUM(E23:E25)</f>
        <v>8653.75</v>
      </c>
      <c r="F22" s="829">
        <f>SUM(F23:F25)</f>
        <v>0</v>
      </c>
      <c r="G22" s="829">
        <f>SUM(G23:G25)</f>
        <v>100550</v>
      </c>
      <c r="H22" s="829">
        <f>SUM(H23:H25)</f>
        <v>0</v>
      </c>
      <c r="I22" s="826">
        <f>SUM(I23:I25)</f>
        <v>157690.95000000001</v>
      </c>
    </row>
    <row r="23" spans="1:9">
      <c r="A23" s="823" t="s">
        <v>406</v>
      </c>
      <c r="B23" s="825"/>
      <c r="C23" s="825"/>
      <c r="D23" s="825">
        <v>48487.199999999997</v>
      </c>
      <c r="E23" s="825">
        <v>3933.34</v>
      </c>
      <c r="F23" s="825"/>
      <c r="G23" s="825">
        <v>2200</v>
      </c>
      <c r="H23" s="824"/>
      <c r="I23" s="820">
        <f>SUM(B23:H23)</f>
        <v>54620.539999999994</v>
      </c>
    </row>
    <row r="24" spans="1:9">
      <c r="A24" s="823" t="s">
        <v>99</v>
      </c>
      <c r="B24" s="824"/>
      <c r="C24" s="824"/>
      <c r="D24" s="825"/>
      <c r="E24" s="825">
        <v>4720.41</v>
      </c>
      <c r="F24" s="825"/>
      <c r="G24" s="825">
        <v>98350</v>
      </c>
      <c r="H24" s="824"/>
      <c r="I24" s="820">
        <f>SUM(B24:H24)</f>
        <v>103070.41</v>
      </c>
    </row>
    <row r="25" spans="1:9">
      <c r="A25" s="823" t="s">
        <v>413</v>
      </c>
      <c r="B25" s="824"/>
      <c r="C25" s="824"/>
      <c r="D25" s="824"/>
      <c r="E25" s="824"/>
      <c r="F25" s="824"/>
      <c r="G25" s="824"/>
      <c r="H25" s="824"/>
      <c r="I25" s="820">
        <f>SUM(B25:H25)</f>
        <v>0</v>
      </c>
    </row>
    <row r="26" spans="1:9">
      <c r="A26" s="830" t="s">
        <v>405</v>
      </c>
      <c r="B26" s="829">
        <f>SUM(B27:B28)</f>
        <v>0</v>
      </c>
      <c r="C26" s="829">
        <f>SUM(C27:C28)</f>
        <v>0</v>
      </c>
      <c r="D26" s="829">
        <f>SUM(D27:D28)</f>
        <v>0</v>
      </c>
      <c r="E26" s="829">
        <f>SUM(E27:E28)</f>
        <v>0</v>
      </c>
      <c r="F26" s="829">
        <f>SUM(F27:F28)</f>
        <v>0</v>
      </c>
      <c r="G26" s="829">
        <f>SUM(G27:G28)</f>
        <v>47077.99</v>
      </c>
      <c r="H26" s="829">
        <f>SUM(H27:H28)</f>
        <v>0</v>
      </c>
      <c r="I26" s="826">
        <f>SUM(I27:I28)</f>
        <v>47077.99</v>
      </c>
    </row>
    <row r="27" spans="1:9">
      <c r="A27" s="823" t="s">
        <v>404</v>
      </c>
      <c r="B27" s="824"/>
      <c r="C27" s="824"/>
      <c r="D27" s="824"/>
      <c r="E27" s="825"/>
      <c r="F27" s="825"/>
      <c r="G27" s="825">
        <v>47077.99</v>
      </c>
      <c r="H27" s="824"/>
      <c r="I27" s="820">
        <f>SUM(B27:H27)</f>
        <v>47077.99</v>
      </c>
    </row>
    <row r="28" spans="1:9">
      <c r="A28" s="823" t="s">
        <v>99</v>
      </c>
      <c r="B28" s="824"/>
      <c r="C28" s="824"/>
      <c r="D28" s="825"/>
      <c r="E28" s="825"/>
      <c r="F28" s="824"/>
      <c r="G28" s="825"/>
      <c r="H28" s="825"/>
      <c r="I28" s="820">
        <f>SUM(B28:H28)</f>
        <v>0</v>
      </c>
    </row>
    <row r="29" spans="1:9">
      <c r="A29" s="814" t="s">
        <v>158</v>
      </c>
      <c r="B29" s="829">
        <f>B21+B22-B26</f>
        <v>0</v>
      </c>
      <c r="C29" s="829">
        <f>C21+C22-C26</f>
        <v>0</v>
      </c>
      <c r="D29" s="829">
        <f>D21+D22-D26</f>
        <v>1157176.6599999999</v>
      </c>
      <c r="E29" s="829">
        <f>E21+E22-E26</f>
        <v>195663.52</v>
      </c>
      <c r="F29" s="829">
        <f>F21+F22-F26</f>
        <v>0</v>
      </c>
      <c r="G29" s="829">
        <f>G21+G22-G26</f>
        <v>303735.66000000003</v>
      </c>
      <c r="H29" s="829">
        <f>H21+H22-H26</f>
        <v>0</v>
      </c>
      <c r="I29" s="826">
        <f>I21+I22-I26</f>
        <v>1656575.8399999999</v>
      </c>
    </row>
    <row r="30" spans="1:9">
      <c r="A30" s="817" t="s">
        <v>403</v>
      </c>
      <c r="B30" s="828"/>
      <c r="C30" s="828"/>
      <c r="D30" s="828"/>
      <c r="E30" s="828"/>
      <c r="F30" s="828"/>
      <c r="G30" s="828"/>
      <c r="H30" s="828"/>
      <c r="I30" s="815"/>
    </row>
    <row r="31" spans="1:9">
      <c r="A31" s="814" t="s">
        <v>159</v>
      </c>
      <c r="B31" s="827"/>
      <c r="C31" s="827"/>
      <c r="D31" s="827"/>
      <c r="E31" s="827"/>
      <c r="F31" s="827"/>
      <c r="G31" s="827"/>
      <c r="H31" s="827"/>
      <c r="I31" s="826">
        <f>SUM(B31:H31)</f>
        <v>0</v>
      </c>
    </row>
    <row r="32" spans="1:9">
      <c r="A32" s="823" t="s">
        <v>200</v>
      </c>
      <c r="B32" s="825"/>
      <c r="C32" s="825"/>
      <c r="D32" s="825"/>
      <c r="E32" s="825"/>
      <c r="F32" s="825"/>
      <c r="G32" s="825"/>
      <c r="H32" s="824"/>
      <c r="I32" s="820">
        <f>SUM(B32:H32)</f>
        <v>0</v>
      </c>
    </row>
    <row r="33" spans="1:9">
      <c r="A33" s="823" t="s">
        <v>199</v>
      </c>
      <c r="B33" s="822"/>
      <c r="C33" s="822"/>
      <c r="D33" s="822"/>
      <c r="E33" s="822"/>
      <c r="F33" s="822"/>
      <c r="G33" s="822"/>
      <c r="H33" s="821"/>
      <c r="I33" s="820">
        <f>SUM(B33:H33)</f>
        <v>0</v>
      </c>
    </row>
    <row r="34" spans="1:9">
      <c r="A34" s="814" t="s">
        <v>158</v>
      </c>
      <c r="B34" s="819">
        <f>B31+B32-B33</f>
        <v>0</v>
      </c>
      <c r="C34" s="819">
        <f>C31+C32-C33</f>
        <v>0</v>
      </c>
      <c r="D34" s="819">
        <f>D31+D32-D33</f>
        <v>0</v>
      </c>
      <c r="E34" s="819">
        <f>E31+E32-E33</f>
        <v>0</v>
      </c>
      <c r="F34" s="819">
        <f>F31+F32-F33</f>
        <v>0</v>
      </c>
      <c r="G34" s="819">
        <f>G31+G32-G33</f>
        <v>0</v>
      </c>
      <c r="H34" s="819">
        <f>H31+H32-H33</f>
        <v>0</v>
      </c>
      <c r="I34" s="818">
        <f>I31+I32-I33</f>
        <v>0</v>
      </c>
    </row>
    <row r="35" spans="1:9">
      <c r="A35" s="817" t="s">
        <v>402</v>
      </c>
      <c r="B35" s="816"/>
      <c r="C35" s="816"/>
      <c r="D35" s="816"/>
      <c r="E35" s="816"/>
      <c r="F35" s="816"/>
      <c r="G35" s="816"/>
      <c r="H35" s="816"/>
      <c r="I35" s="815"/>
    </row>
    <row r="36" spans="1:9">
      <c r="A36" s="814" t="s">
        <v>159</v>
      </c>
      <c r="B36" s="813"/>
      <c r="C36" s="812">
        <f>C11-C21-C31</f>
        <v>0</v>
      </c>
      <c r="D36" s="812">
        <f>D11-D21-D31</f>
        <v>793995.46</v>
      </c>
      <c r="E36" s="812">
        <f>E11-E21-E31</f>
        <v>9233.3500000000058</v>
      </c>
      <c r="F36" s="812">
        <f>F11-F21-F31</f>
        <v>0</v>
      </c>
      <c r="G36" s="812">
        <f>G11-G21-G31</f>
        <v>4600</v>
      </c>
      <c r="H36" s="812">
        <f>H11-H21-H31</f>
        <v>0</v>
      </c>
      <c r="I36" s="811">
        <f>I11-I21-I31</f>
        <v>807828.81</v>
      </c>
    </row>
    <row r="37" spans="1:9" ht="14.25" thickBot="1">
      <c r="A37" s="810" t="s">
        <v>158</v>
      </c>
      <c r="B37" s="809"/>
      <c r="C37" s="808">
        <f>C19-C29-C34</f>
        <v>0</v>
      </c>
      <c r="D37" s="808">
        <f>D19-D29-D34</f>
        <v>745508.26</v>
      </c>
      <c r="E37" s="808">
        <f>E19-E29-E34</f>
        <v>5300.0100000000093</v>
      </c>
      <c r="F37" s="808">
        <f>F19-F29-F34</f>
        <v>0</v>
      </c>
      <c r="G37" s="808">
        <f>G19-G29-G34</f>
        <v>2400</v>
      </c>
      <c r="H37" s="808">
        <f>H19-H29-H34</f>
        <v>0</v>
      </c>
      <c r="I37" s="807">
        <f>I19-I29-I34</f>
        <v>753208.27</v>
      </c>
    </row>
    <row r="38" spans="1:9">
      <c r="A38" s="806"/>
      <c r="B38" s="804"/>
      <c r="C38" s="804"/>
      <c r="D38" s="804"/>
      <c r="E38" s="804"/>
      <c r="F38" s="804"/>
      <c r="G38" s="804"/>
      <c r="H38" s="804"/>
      <c r="I38" s="804"/>
    </row>
    <row r="39" spans="1:9">
      <c r="A39" s="806"/>
      <c r="B39" s="804"/>
      <c r="C39" s="804"/>
      <c r="D39" s="804"/>
      <c r="E39" s="804"/>
      <c r="F39" s="804"/>
      <c r="G39" s="804"/>
      <c r="H39" s="804"/>
      <c r="I39" s="804"/>
    </row>
    <row r="40" spans="1:9">
      <c r="A40" s="806"/>
      <c r="B40" s="804"/>
      <c r="C40" s="804"/>
      <c r="D40" s="804"/>
      <c r="E40" s="804"/>
      <c r="F40" s="804"/>
      <c r="G40" s="804"/>
      <c r="H40" s="804"/>
      <c r="I40" s="804"/>
    </row>
    <row r="41" spans="1:9">
      <c r="A41" s="806"/>
      <c r="B41" s="804"/>
      <c r="C41" s="804"/>
      <c r="D41" s="804"/>
      <c r="E41" s="804"/>
      <c r="F41" s="804"/>
      <c r="G41" s="804"/>
      <c r="H41" s="804"/>
      <c r="I41" s="804"/>
    </row>
    <row r="42" spans="1:9">
      <c r="A42" s="806"/>
      <c r="B42" s="804"/>
      <c r="C42" s="804"/>
      <c r="D42" s="804"/>
      <c r="E42" s="804"/>
      <c r="F42" s="804"/>
      <c r="G42" s="804"/>
      <c r="H42" s="804"/>
      <c r="I42" s="804"/>
    </row>
    <row r="43" spans="1:9">
      <c r="A43" s="806"/>
      <c r="B43" s="804"/>
      <c r="C43" s="804"/>
      <c r="D43" s="804"/>
      <c r="E43" s="804"/>
      <c r="F43" s="804"/>
      <c r="G43" s="804"/>
      <c r="H43" s="804"/>
      <c r="I43" s="804"/>
    </row>
    <row r="44" spans="1:9">
      <c r="A44" s="806"/>
      <c r="B44" s="804"/>
      <c r="C44" s="804"/>
      <c r="D44" s="804"/>
      <c r="E44" s="804"/>
      <c r="F44" s="804"/>
      <c r="G44" s="804"/>
      <c r="H44" s="804"/>
      <c r="I44" s="804"/>
    </row>
    <row r="45" spans="1:9">
      <c r="A45" s="805"/>
      <c r="B45" s="804"/>
      <c r="C45" s="804"/>
      <c r="D45" s="804"/>
      <c r="E45" s="804"/>
      <c r="F45" s="804"/>
      <c r="G45" s="804"/>
      <c r="H45" s="804"/>
      <c r="I45" s="804"/>
    </row>
    <row r="46" spans="1:9" ht="14.25">
      <c r="A46" s="143" t="s">
        <v>412</v>
      </c>
      <c r="B46" s="143"/>
    </row>
    <row r="47" spans="1:9" ht="14.25" thickBot="1">
      <c r="A47" s="142"/>
      <c r="B47" s="142"/>
    </row>
    <row r="48" spans="1:9" ht="21.75" customHeight="1">
      <c r="A48" s="803" t="s">
        <v>411</v>
      </c>
      <c r="B48" s="802"/>
      <c r="C48" s="801" t="s">
        <v>410</v>
      </c>
    </row>
    <row r="49" spans="1:3" ht="13.5" customHeight="1">
      <c r="A49" s="800"/>
      <c r="B49" s="799"/>
      <c r="C49" s="798"/>
    </row>
    <row r="50" spans="1:3" ht="29.25" customHeight="1">
      <c r="A50" s="797"/>
      <c r="B50" s="796"/>
      <c r="C50" s="795"/>
    </row>
    <row r="51" spans="1:3" ht="15">
      <c r="A51" s="775" t="s">
        <v>396</v>
      </c>
      <c r="B51" s="774"/>
      <c r="C51" s="773"/>
    </row>
    <row r="52" spans="1:3" ht="15">
      <c r="A52" s="772" t="s">
        <v>159</v>
      </c>
      <c r="B52" s="771"/>
      <c r="C52" s="782">
        <v>6066.89</v>
      </c>
    </row>
    <row r="53" spans="1:3" ht="15">
      <c r="A53" s="793" t="s">
        <v>407</v>
      </c>
      <c r="B53" s="792"/>
      <c r="C53" s="791">
        <f>SUM(C54:C55)</f>
        <v>0</v>
      </c>
    </row>
    <row r="54" spans="1:3" ht="15">
      <c r="A54" s="781" t="s">
        <v>409</v>
      </c>
      <c r="B54" s="780"/>
      <c r="C54" s="779"/>
    </row>
    <row r="55" spans="1:3" ht="15">
      <c r="A55" s="781" t="s">
        <v>99</v>
      </c>
      <c r="B55" s="780"/>
      <c r="C55" s="779"/>
    </row>
    <row r="56" spans="1:3" ht="15">
      <c r="A56" s="793" t="s">
        <v>405</v>
      </c>
      <c r="B56" s="792"/>
      <c r="C56" s="791">
        <f>SUM(C57:C58)</f>
        <v>0</v>
      </c>
    </row>
    <row r="57" spans="1:3" ht="15">
      <c r="A57" s="781" t="s">
        <v>404</v>
      </c>
      <c r="B57" s="780"/>
      <c r="C57" s="779"/>
    </row>
    <row r="58" spans="1:3" ht="15">
      <c r="A58" s="781" t="s">
        <v>99</v>
      </c>
      <c r="B58" s="780"/>
      <c r="C58" s="779"/>
    </row>
    <row r="59" spans="1:3" ht="15">
      <c r="A59" s="793" t="s">
        <v>158</v>
      </c>
      <c r="B59" s="792"/>
      <c r="C59" s="791">
        <f>C52+C53-C56</f>
        <v>6066.89</v>
      </c>
    </row>
    <row r="60" spans="1:3" ht="15">
      <c r="A60" s="775" t="s">
        <v>408</v>
      </c>
      <c r="B60" s="774"/>
      <c r="C60" s="773"/>
    </row>
    <row r="61" spans="1:3" ht="15">
      <c r="A61" s="772" t="s">
        <v>159</v>
      </c>
      <c r="B61" s="771"/>
      <c r="C61" s="782">
        <v>6066.89</v>
      </c>
    </row>
    <row r="62" spans="1:3" ht="15">
      <c r="A62" s="793" t="s">
        <v>407</v>
      </c>
      <c r="B62" s="792"/>
      <c r="C62" s="791">
        <f>SUM(C63:C64)</f>
        <v>0</v>
      </c>
    </row>
    <row r="63" spans="1:3" ht="15">
      <c r="A63" s="781" t="s">
        <v>406</v>
      </c>
      <c r="B63" s="780"/>
      <c r="C63" s="779"/>
    </row>
    <row r="64" spans="1:3" ht="15">
      <c r="A64" s="781" t="s">
        <v>99</v>
      </c>
      <c r="B64" s="780"/>
      <c r="C64" s="794"/>
    </row>
    <row r="65" spans="1:3" ht="15">
      <c r="A65" s="793" t="s">
        <v>405</v>
      </c>
      <c r="B65" s="792"/>
      <c r="C65" s="791">
        <f>SUM(C66:C67)</f>
        <v>0</v>
      </c>
    </row>
    <row r="66" spans="1:3" ht="15">
      <c r="A66" s="781" t="s">
        <v>404</v>
      </c>
      <c r="B66" s="780"/>
      <c r="C66" s="779"/>
    </row>
    <row r="67" spans="1:3" ht="15">
      <c r="A67" s="790" t="s">
        <v>99</v>
      </c>
      <c r="B67" s="789"/>
      <c r="C67" s="788"/>
    </row>
    <row r="68" spans="1:3" ht="15">
      <c r="A68" s="787" t="s">
        <v>158</v>
      </c>
      <c r="B68" s="786"/>
      <c r="C68" s="785">
        <f>C61+C62-C65</f>
        <v>6066.89</v>
      </c>
    </row>
    <row r="69" spans="1:3" ht="15">
      <c r="A69" s="784" t="s">
        <v>403</v>
      </c>
      <c r="B69" s="783"/>
      <c r="C69" s="773"/>
    </row>
    <row r="70" spans="1:3" ht="15">
      <c r="A70" s="772" t="s">
        <v>159</v>
      </c>
      <c r="B70" s="771"/>
      <c r="C70" s="782"/>
    </row>
    <row r="71" spans="1:3" ht="15">
      <c r="A71" s="781" t="s">
        <v>200</v>
      </c>
      <c r="B71" s="780"/>
      <c r="C71" s="779"/>
    </row>
    <row r="72" spans="1:3" ht="15">
      <c r="A72" s="781" t="s">
        <v>199</v>
      </c>
      <c r="B72" s="780"/>
      <c r="C72" s="779"/>
    </row>
    <row r="73" spans="1:3" ht="15">
      <c r="A73" s="778" t="s">
        <v>158</v>
      </c>
      <c r="B73" s="777"/>
      <c r="C73" s="776">
        <f>C70+C71-C72</f>
        <v>0</v>
      </c>
    </row>
    <row r="74" spans="1:3" ht="15">
      <c r="A74" s="775" t="s">
        <v>402</v>
      </c>
      <c r="B74" s="774"/>
      <c r="C74" s="773"/>
    </row>
    <row r="75" spans="1:3" ht="15">
      <c r="A75" s="772" t="s">
        <v>159</v>
      </c>
      <c r="B75" s="771"/>
      <c r="C75" s="770">
        <f>C52-C61-C70</f>
        <v>0</v>
      </c>
    </row>
    <row r="76" spans="1:3" ht="15.75" thickBot="1">
      <c r="A76" s="769" t="s">
        <v>158</v>
      </c>
      <c r="B76" s="768"/>
      <c r="C76" s="767">
        <f>C59-C68-C73</f>
        <v>0</v>
      </c>
    </row>
    <row r="91" spans="1:5" ht="15">
      <c r="A91" s="766" t="s">
        <v>401</v>
      </c>
      <c r="B91" s="765"/>
      <c r="C91" s="765"/>
      <c r="D91" s="765"/>
      <c r="E91" s="765"/>
    </row>
    <row r="92" spans="1:5" ht="14.25" thickBot="1">
      <c r="A92" s="764"/>
      <c r="B92" s="750"/>
      <c r="C92" s="750"/>
      <c r="D92" s="750"/>
      <c r="E92" s="750"/>
    </row>
    <row r="93" spans="1:5" ht="177" customHeight="1" thickBot="1">
      <c r="A93" s="763" t="s">
        <v>24</v>
      </c>
      <c r="B93" s="762" t="s">
        <v>400</v>
      </c>
      <c r="C93" s="762" t="s">
        <v>399</v>
      </c>
      <c r="D93" s="762" t="s">
        <v>398</v>
      </c>
      <c r="E93" s="761" t="s">
        <v>397</v>
      </c>
    </row>
    <row r="94" spans="1:5" ht="14.25" thickBot="1">
      <c r="A94" s="760" t="s">
        <v>396</v>
      </c>
      <c r="B94" s="759"/>
      <c r="C94" s="759"/>
      <c r="D94" s="759"/>
      <c r="E94" s="758"/>
    </row>
    <row r="95" spans="1:5" ht="25.5">
      <c r="A95" s="748" t="s">
        <v>210</v>
      </c>
      <c r="B95" s="747"/>
      <c r="C95" s="747"/>
      <c r="D95" s="747"/>
      <c r="E95" s="746">
        <f>B95+C95+D95</f>
        <v>0</v>
      </c>
    </row>
    <row r="96" spans="1:5">
      <c r="A96" s="745" t="s">
        <v>200</v>
      </c>
      <c r="B96" s="757">
        <f>SUM(B97:B98)</f>
        <v>0</v>
      </c>
      <c r="C96" s="757">
        <f>SUM(C97:C98)</f>
        <v>0</v>
      </c>
      <c r="D96" s="757">
        <f>SUM(D97:D98)</f>
        <v>0</v>
      </c>
      <c r="E96" s="756">
        <f>SUM(E97:E98)</f>
        <v>0</v>
      </c>
    </row>
    <row r="97" spans="1:5">
      <c r="A97" s="755" t="s">
        <v>395</v>
      </c>
      <c r="B97" s="753"/>
      <c r="C97" s="753"/>
      <c r="D97" s="753"/>
      <c r="E97" s="752">
        <f>B97+C97+D97</f>
        <v>0</v>
      </c>
    </row>
    <row r="98" spans="1:5">
      <c r="A98" s="755" t="s">
        <v>394</v>
      </c>
      <c r="B98" s="753"/>
      <c r="C98" s="753"/>
      <c r="D98" s="753"/>
      <c r="E98" s="752">
        <f>B98+C98+D98</f>
        <v>0</v>
      </c>
    </row>
    <row r="99" spans="1:5">
      <c r="A99" s="745" t="s">
        <v>199</v>
      </c>
      <c r="B99" s="757">
        <f>SUM(B100:B102)</f>
        <v>0</v>
      </c>
      <c r="C99" s="757">
        <f>SUM(C100:C102)</f>
        <v>0</v>
      </c>
      <c r="D99" s="757">
        <f>SUM(D100:D102)</f>
        <v>0</v>
      </c>
      <c r="E99" s="756">
        <f>SUM(E100:E102)</f>
        <v>0</v>
      </c>
    </row>
    <row r="100" spans="1:5">
      <c r="A100" s="755" t="s">
        <v>393</v>
      </c>
      <c r="B100" s="753"/>
      <c r="C100" s="753"/>
      <c r="D100" s="753"/>
      <c r="E100" s="752">
        <f>B100+C100+D100</f>
        <v>0</v>
      </c>
    </row>
    <row r="101" spans="1:5">
      <c r="A101" s="755" t="s">
        <v>392</v>
      </c>
      <c r="B101" s="753"/>
      <c r="C101" s="753"/>
      <c r="D101" s="753"/>
      <c r="E101" s="752">
        <f>B101+C101+D101</f>
        <v>0</v>
      </c>
    </row>
    <row r="102" spans="1:5">
      <c r="A102" s="754" t="s">
        <v>391</v>
      </c>
      <c r="B102" s="753"/>
      <c r="C102" s="753"/>
      <c r="D102" s="753"/>
      <c r="E102" s="752">
        <f>B102+C102+D102</f>
        <v>0</v>
      </c>
    </row>
    <row r="103" spans="1:5" ht="26.25" thickBot="1">
      <c r="A103" s="742" t="s">
        <v>202</v>
      </c>
      <c r="B103" s="741">
        <f>B95+B96-B99</f>
        <v>0</v>
      </c>
      <c r="C103" s="741">
        <f>C95+C96-C99</f>
        <v>0</v>
      </c>
      <c r="D103" s="741">
        <f>D95+D96-D99</f>
        <v>0</v>
      </c>
      <c r="E103" s="740">
        <f>E95+E96-E99</f>
        <v>0</v>
      </c>
    </row>
    <row r="104" spans="1:5" ht="14.25" thickBot="1">
      <c r="A104" s="751" t="s">
        <v>390</v>
      </c>
      <c r="B104" s="750"/>
      <c r="C104" s="750"/>
      <c r="D104" s="750"/>
      <c r="E104" s="749"/>
    </row>
    <row r="105" spans="1:5">
      <c r="A105" s="748" t="s">
        <v>389</v>
      </c>
      <c r="B105" s="747"/>
      <c r="C105" s="747"/>
      <c r="D105" s="747"/>
      <c r="E105" s="746">
        <f>B105+C105+D105</f>
        <v>0</v>
      </c>
    </row>
    <row r="106" spans="1:5">
      <c r="A106" s="745" t="s">
        <v>200</v>
      </c>
      <c r="B106" s="744"/>
      <c r="C106" s="744"/>
      <c r="D106" s="744"/>
      <c r="E106" s="743">
        <f>B106+C106+D106</f>
        <v>0</v>
      </c>
    </row>
    <row r="107" spans="1:5">
      <c r="A107" s="745" t="s">
        <v>199</v>
      </c>
      <c r="B107" s="744"/>
      <c r="C107" s="744"/>
      <c r="D107" s="744"/>
      <c r="E107" s="743">
        <f>B107+C107+D107</f>
        <v>0</v>
      </c>
    </row>
    <row r="108" spans="1:5" ht="14.25" thickBot="1">
      <c r="A108" s="742" t="s">
        <v>388</v>
      </c>
      <c r="B108" s="741">
        <f>B105+B106-B107</f>
        <v>0</v>
      </c>
      <c r="C108" s="741">
        <f>C105+C106-C107</f>
        <v>0</v>
      </c>
      <c r="D108" s="741">
        <f>D105+D106-D107</f>
        <v>0</v>
      </c>
      <c r="E108" s="740">
        <f>E105+E106-E107</f>
        <v>0</v>
      </c>
    </row>
    <row r="109" spans="1:5">
      <c r="A109" s="739" t="s">
        <v>159</v>
      </c>
      <c r="B109" s="738">
        <f>B95-B105</f>
        <v>0</v>
      </c>
      <c r="C109" s="738">
        <f>C95-C105</f>
        <v>0</v>
      </c>
      <c r="D109" s="738">
        <f>D95-D105</f>
        <v>0</v>
      </c>
      <c r="E109" s="738">
        <f>E95-E105</f>
        <v>0</v>
      </c>
    </row>
    <row r="110" spans="1:5" ht="14.25" thickBot="1">
      <c r="A110" s="737" t="s">
        <v>158</v>
      </c>
      <c r="B110" s="736">
        <f>B103-B108</f>
        <v>0</v>
      </c>
      <c r="C110" s="736">
        <f>C103-C108</f>
        <v>0</v>
      </c>
      <c r="D110" s="736">
        <f>D103-D108</f>
        <v>0</v>
      </c>
      <c r="E110" s="736">
        <f>E103-E108</f>
        <v>0</v>
      </c>
    </row>
    <row r="111" spans="1:5">
      <c r="A111" s="735"/>
      <c r="B111" s="734"/>
      <c r="C111" s="734"/>
      <c r="D111" s="734"/>
      <c r="E111" s="734"/>
    </row>
    <row r="112" spans="1:5">
      <c r="A112" s="735"/>
      <c r="B112" s="734"/>
      <c r="C112" s="734"/>
      <c r="D112" s="734"/>
      <c r="E112" s="734"/>
    </row>
    <row r="113" spans="1:5">
      <c r="A113" s="735"/>
      <c r="B113" s="734"/>
      <c r="C113" s="734"/>
      <c r="D113" s="734"/>
      <c r="E113" s="734"/>
    </row>
    <row r="114" spans="1:5">
      <c r="A114" s="735"/>
      <c r="B114" s="734"/>
      <c r="C114" s="734"/>
      <c r="D114" s="734"/>
      <c r="E114" s="734"/>
    </row>
    <row r="115" spans="1:5">
      <c r="A115" s="735"/>
      <c r="B115" s="734"/>
      <c r="C115" s="734"/>
      <c r="D115" s="734"/>
      <c r="E115" s="734"/>
    </row>
    <row r="116" spans="1:5">
      <c r="A116" s="735"/>
      <c r="B116" s="734"/>
      <c r="C116" s="734"/>
      <c r="D116" s="734"/>
      <c r="E116" s="734"/>
    </row>
    <row r="117" spans="1:5">
      <c r="A117" s="735"/>
      <c r="B117" s="734"/>
      <c r="C117" s="734"/>
      <c r="D117" s="734"/>
      <c r="E117" s="734"/>
    </row>
    <row r="118" spans="1:5">
      <c r="A118" s="735"/>
      <c r="B118" s="734"/>
      <c r="C118" s="734"/>
      <c r="D118" s="734"/>
      <c r="E118" s="734"/>
    </row>
    <row r="119" spans="1:5">
      <c r="A119" s="735"/>
      <c r="B119" s="734"/>
      <c r="C119" s="734"/>
      <c r="D119" s="734"/>
      <c r="E119" s="734"/>
    </row>
    <row r="120" spans="1:5">
      <c r="A120" s="735"/>
      <c r="B120" s="734"/>
      <c r="C120" s="734"/>
      <c r="D120" s="734"/>
      <c r="E120" s="734"/>
    </row>
    <row r="121" spans="1:5">
      <c r="A121" s="735"/>
      <c r="B121" s="734"/>
      <c r="C121" s="734"/>
      <c r="D121" s="734"/>
      <c r="E121" s="734"/>
    </row>
    <row r="122" spans="1:5">
      <c r="A122" s="735"/>
      <c r="B122" s="734"/>
      <c r="C122" s="734"/>
      <c r="D122" s="734"/>
      <c r="E122" s="734"/>
    </row>
    <row r="123" spans="1:5">
      <c r="A123" s="735"/>
      <c r="B123" s="734"/>
      <c r="C123" s="734"/>
      <c r="D123" s="734"/>
      <c r="E123" s="734"/>
    </row>
    <row r="124" spans="1:5">
      <c r="A124" s="735"/>
      <c r="B124" s="734"/>
      <c r="C124" s="734"/>
      <c r="D124" s="734"/>
      <c r="E124" s="734"/>
    </row>
    <row r="125" spans="1:5" ht="36" customHeight="1">
      <c r="A125" s="733"/>
      <c r="B125" s="733"/>
      <c r="C125" s="733"/>
      <c r="D125" s="733"/>
      <c r="E125" s="733"/>
    </row>
    <row r="126" spans="1:5" ht="36.75" customHeight="1">
      <c r="A126" s="168" t="s">
        <v>387</v>
      </c>
      <c r="B126" s="679"/>
      <c r="C126" s="679"/>
    </row>
    <row r="127" spans="1:5">
      <c r="A127" s="732"/>
      <c r="B127" s="731"/>
      <c r="C127" s="731"/>
    </row>
    <row r="128" spans="1:5">
      <c r="A128" s="730" t="s">
        <v>176</v>
      </c>
      <c r="B128" s="730" t="s">
        <v>159</v>
      </c>
      <c r="C128" s="730" t="s">
        <v>158</v>
      </c>
    </row>
    <row r="129" spans="1:9">
      <c r="A129" s="729" t="s">
        <v>386</v>
      </c>
      <c r="B129" s="658"/>
      <c r="C129" s="658"/>
    </row>
    <row r="130" spans="1:9">
      <c r="A130" s="728" t="s">
        <v>162</v>
      </c>
      <c r="B130" s="728"/>
      <c r="C130" s="728"/>
    </row>
    <row r="131" spans="1:9">
      <c r="A131" s="727" t="s">
        <v>385</v>
      </c>
      <c r="B131" s="662"/>
      <c r="C131" s="726"/>
    </row>
    <row r="132" spans="1:9">
      <c r="A132" s="725"/>
      <c r="B132" s="724"/>
      <c r="C132" s="723"/>
    </row>
    <row r="133" spans="1:9">
      <c r="A133" s="722"/>
      <c r="B133" s="721"/>
      <c r="C133" s="720"/>
    </row>
    <row r="134" spans="1:9" ht="15">
      <c r="A134" s="168" t="s">
        <v>384</v>
      </c>
      <c r="B134" s="679"/>
      <c r="C134" s="679"/>
      <c r="D134" s="167"/>
      <c r="E134" s="167"/>
      <c r="F134" s="167"/>
      <c r="G134" s="167"/>
    </row>
    <row r="135" spans="1:9" ht="14.25" thickBot="1">
      <c r="A135" s="685"/>
      <c r="B135" s="684"/>
      <c r="C135" s="684"/>
    </row>
    <row r="136" spans="1:9" ht="13.5" customHeight="1">
      <c r="A136" s="719"/>
      <c r="B136" s="718" t="s">
        <v>383</v>
      </c>
      <c r="C136" s="717"/>
      <c r="D136" s="717"/>
      <c r="E136" s="717"/>
      <c r="F136" s="716"/>
      <c r="G136" s="718" t="s">
        <v>382</v>
      </c>
      <c r="H136" s="717"/>
      <c r="I136" s="716"/>
    </row>
    <row r="137" spans="1:9" ht="38.25">
      <c r="A137" s="715"/>
      <c r="B137" s="714" t="s">
        <v>381</v>
      </c>
      <c r="C137" s="713" t="s">
        <v>380</v>
      </c>
      <c r="D137" s="713" t="s">
        <v>347</v>
      </c>
      <c r="E137" s="713" t="s">
        <v>218</v>
      </c>
      <c r="F137" s="712" t="s">
        <v>379</v>
      </c>
      <c r="G137" s="711" t="s">
        <v>378</v>
      </c>
      <c r="H137" s="710" t="s">
        <v>377</v>
      </c>
      <c r="I137" s="709" t="s">
        <v>215</v>
      </c>
    </row>
    <row r="138" spans="1:9">
      <c r="A138" s="708" t="s">
        <v>159</v>
      </c>
      <c r="B138" s="707"/>
      <c r="C138" s="706"/>
      <c r="D138" s="706"/>
      <c r="E138" s="698"/>
      <c r="F138" s="697"/>
      <c r="G138" s="696"/>
      <c r="H138" s="706"/>
      <c r="I138" s="705"/>
    </row>
    <row r="139" spans="1:9" ht="36">
      <c r="A139" s="704" t="s">
        <v>376</v>
      </c>
      <c r="B139" s="703"/>
      <c r="C139" s="702"/>
      <c r="D139" s="702"/>
      <c r="E139" s="698"/>
      <c r="F139" s="697"/>
      <c r="G139" s="696"/>
      <c r="H139" s="702"/>
      <c r="I139" s="701"/>
    </row>
    <row r="140" spans="1:9" ht="36.75" thickBot="1">
      <c r="A140" s="700" t="s">
        <v>375</v>
      </c>
      <c r="B140" s="699"/>
      <c r="C140" s="695"/>
      <c r="D140" s="695"/>
      <c r="E140" s="698"/>
      <c r="F140" s="697"/>
      <c r="G140" s="696"/>
      <c r="H140" s="695"/>
      <c r="I140" s="694"/>
    </row>
    <row r="141" spans="1:9" ht="15.75" thickBot="1">
      <c r="A141" s="693" t="s">
        <v>158</v>
      </c>
      <c r="B141" s="692">
        <f>B138+B139-B140</f>
        <v>0</v>
      </c>
      <c r="C141" s="691">
        <f>C138+C139-C140</f>
        <v>0</v>
      </c>
      <c r="D141" s="691">
        <f>D138+D139-D140</f>
        <v>0</v>
      </c>
      <c r="E141" s="690">
        <f>E138+E139-E140</f>
        <v>0</v>
      </c>
      <c r="F141" s="689">
        <f>F138+F139-F140</f>
        <v>0</v>
      </c>
      <c r="G141" s="688">
        <f>G138+G139-G140</f>
        <v>0</v>
      </c>
      <c r="H141" s="687">
        <f>H138+H139-H140</f>
        <v>0</v>
      </c>
      <c r="I141" s="686">
        <f>I138+I139-I140</f>
        <v>0</v>
      </c>
    </row>
    <row r="144" spans="1:9" ht="15">
      <c r="A144" s="168" t="s">
        <v>374</v>
      </c>
      <c r="B144" s="679"/>
      <c r="C144" s="679"/>
    </row>
    <row r="145" spans="1:3" ht="14.25" thickBot="1">
      <c r="A145" s="685"/>
      <c r="B145" s="684"/>
      <c r="C145" s="684"/>
    </row>
    <row r="146" spans="1:3">
      <c r="A146" s="683" t="s">
        <v>176</v>
      </c>
      <c r="B146" s="674" t="s">
        <v>159</v>
      </c>
      <c r="C146" s="673" t="s">
        <v>158</v>
      </c>
    </row>
    <row r="147" spans="1:3" ht="26.25" thickBot="1">
      <c r="A147" s="682" t="s">
        <v>373</v>
      </c>
      <c r="B147" s="681"/>
      <c r="C147" s="680"/>
    </row>
    <row r="168" spans="1:4" ht="48.75" customHeight="1">
      <c r="A168" s="168" t="s">
        <v>372</v>
      </c>
      <c r="B168" s="679"/>
      <c r="C168" s="679"/>
      <c r="D168" s="167"/>
    </row>
    <row r="169" spans="1:4" ht="14.25" thickBot="1">
      <c r="A169" s="678"/>
      <c r="B169" s="677"/>
      <c r="C169" s="677"/>
    </row>
    <row r="170" spans="1:4">
      <c r="A170" s="676" t="s">
        <v>24</v>
      </c>
      <c r="B170" s="675"/>
      <c r="C170" s="674" t="s">
        <v>159</v>
      </c>
      <c r="D170" s="673" t="s">
        <v>158</v>
      </c>
    </row>
    <row r="171" spans="1:4" ht="66" customHeight="1">
      <c r="A171" s="672" t="s">
        <v>371</v>
      </c>
      <c r="B171" s="671"/>
      <c r="C171" s="670">
        <f>C173+SUM(C174:C177)</f>
        <v>0</v>
      </c>
      <c r="D171" s="669">
        <f>D173+SUM(D174:D177)</f>
        <v>0</v>
      </c>
    </row>
    <row r="172" spans="1:4">
      <c r="A172" s="668" t="s">
        <v>162</v>
      </c>
      <c r="B172" s="667"/>
      <c r="C172" s="666"/>
      <c r="D172" s="665"/>
    </row>
    <row r="173" spans="1:4">
      <c r="A173" s="664" t="s">
        <v>370</v>
      </c>
      <c r="B173" s="663"/>
      <c r="C173" s="662"/>
      <c r="D173" s="661"/>
    </row>
    <row r="174" spans="1:4">
      <c r="A174" s="660" t="s">
        <v>369</v>
      </c>
      <c r="B174" s="659"/>
      <c r="C174" s="658"/>
      <c r="D174" s="657"/>
    </row>
    <row r="175" spans="1:4">
      <c r="A175" s="660" t="s">
        <v>368</v>
      </c>
      <c r="B175" s="659"/>
      <c r="C175" s="658"/>
      <c r="D175" s="657"/>
    </row>
    <row r="176" spans="1:4">
      <c r="A176" s="660" t="s">
        <v>367</v>
      </c>
      <c r="B176" s="659"/>
      <c r="C176" s="658"/>
      <c r="D176" s="657"/>
    </row>
    <row r="177" spans="1:4">
      <c r="A177" s="660" t="s">
        <v>366</v>
      </c>
      <c r="B177" s="659"/>
      <c r="C177" s="658"/>
      <c r="D177" s="657"/>
    </row>
    <row r="213" spans="1:9">
      <c r="A213" s="40" t="s">
        <v>365</v>
      </c>
      <c r="B213" s="291"/>
      <c r="C213" s="291"/>
      <c r="D213" s="291"/>
      <c r="E213" s="291"/>
      <c r="F213" s="291"/>
      <c r="G213" s="291"/>
      <c r="H213" s="291"/>
      <c r="I213" s="291"/>
    </row>
    <row r="214" spans="1:9" ht="16.5" thickBot="1">
      <c r="A214" s="38"/>
      <c r="B214" s="656"/>
      <c r="C214" s="656"/>
      <c r="D214" s="656"/>
      <c r="E214" s="656" t="s">
        <v>364</v>
      </c>
      <c r="F214" s="655"/>
      <c r="G214" s="655"/>
      <c r="H214" s="655"/>
      <c r="I214" s="655"/>
    </row>
    <row r="215" spans="1:9" ht="96" customHeight="1" thickBot="1">
      <c r="A215" s="537" t="s">
        <v>361</v>
      </c>
      <c r="B215" s="654"/>
      <c r="C215" s="26" t="s">
        <v>360</v>
      </c>
      <c r="D215" s="27" t="s">
        <v>359</v>
      </c>
      <c r="E215" s="26" t="s">
        <v>358</v>
      </c>
      <c r="F215" s="535" t="s">
        <v>357</v>
      </c>
      <c r="G215" s="26" t="s">
        <v>356</v>
      </c>
      <c r="H215" s="26" t="s">
        <v>363</v>
      </c>
      <c r="I215" s="647" t="s">
        <v>362</v>
      </c>
    </row>
    <row r="216" spans="1:9" ht="26.25" customHeight="1">
      <c r="A216" s="653"/>
      <c r="B216" s="652" t="s">
        <v>158</v>
      </c>
      <c r="C216" s="650"/>
      <c r="D216" s="651"/>
      <c r="E216" s="650"/>
      <c r="F216" s="651"/>
      <c r="G216" s="650"/>
      <c r="H216" s="650"/>
      <c r="I216" s="649"/>
    </row>
    <row r="217" spans="1:9" ht="15" customHeight="1">
      <c r="A217" s="643"/>
      <c r="B217" s="642" t="s">
        <v>353</v>
      </c>
      <c r="C217" s="119"/>
      <c r="D217" s="641"/>
      <c r="E217" s="119"/>
      <c r="F217" s="641"/>
      <c r="G217" s="119"/>
      <c r="H217" s="119"/>
      <c r="I217" s="640"/>
    </row>
    <row r="218" spans="1:9">
      <c r="A218" s="639" t="s">
        <v>12</v>
      </c>
      <c r="B218" s="638"/>
      <c r="C218" s="637"/>
      <c r="D218" s="13"/>
      <c r="E218" s="12"/>
      <c r="F218" s="13"/>
      <c r="G218" s="12"/>
      <c r="H218" s="12"/>
      <c r="I218" s="202"/>
    </row>
    <row r="219" spans="1:9">
      <c r="A219" s="639" t="s">
        <v>11</v>
      </c>
      <c r="B219" s="638"/>
      <c r="C219" s="637"/>
      <c r="D219" s="13"/>
      <c r="E219" s="12"/>
      <c r="F219" s="13"/>
      <c r="G219" s="12"/>
      <c r="H219" s="12"/>
      <c r="I219" s="202"/>
    </row>
    <row r="220" spans="1:9" ht="14.25" thickBot="1">
      <c r="A220" s="636" t="s">
        <v>299</v>
      </c>
      <c r="B220" s="635"/>
      <c r="C220" s="634"/>
      <c r="D220" s="46"/>
      <c r="E220" s="45"/>
      <c r="F220" s="46"/>
      <c r="G220" s="45"/>
      <c r="H220" s="45"/>
      <c r="I220" s="199"/>
    </row>
    <row r="221" spans="1:9" ht="14.25" thickBot="1">
      <c r="A221" s="648"/>
      <c r="B221" s="632" t="s">
        <v>53</v>
      </c>
      <c r="C221" s="630"/>
      <c r="D221" s="630"/>
      <c r="E221" s="548">
        <f>SUM(E218:E220)</f>
        <v>0</v>
      </c>
      <c r="F221" s="548">
        <f>SUM(F218:F220)</f>
        <v>0</v>
      </c>
      <c r="G221" s="548">
        <f>SUM(G218:G220)</f>
        <v>0</v>
      </c>
      <c r="H221" s="630"/>
      <c r="I221" s="630"/>
    </row>
    <row r="222" spans="1:9" ht="93" customHeight="1" thickBot="1">
      <c r="A222" s="537" t="s">
        <v>361</v>
      </c>
      <c r="B222" s="536"/>
      <c r="C222" s="26" t="s">
        <v>360</v>
      </c>
      <c r="D222" s="27" t="s">
        <v>359</v>
      </c>
      <c r="E222" s="26" t="s">
        <v>358</v>
      </c>
      <c r="F222" s="535" t="s">
        <v>357</v>
      </c>
      <c r="G222" s="26" t="s">
        <v>356</v>
      </c>
      <c r="H222" s="26" t="s">
        <v>355</v>
      </c>
      <c r="I222" s="647" t="s">
        <v>354</v>
      </c>
    </row>
    <row r="223" spans="1:9" ht="33" customHeight="1" thickBot="1">
      <c r="A223" s="646"/>
      <c r="B223" s="645" t="s">
        <v>159</v>
      </c>
      <c r="C223" s="15"/>
      <c r="D223" s="16"/>
      <c r="E223" s="15"/>
      <c r="F223" s="16"/>
      <c r="G223" s="15"/>
      <c r="H223" s="15"/>
      <c r="I223" s="644"/>
    </row>
    <row r="224" spans="1:9">
      <c r="A224" s="643"/>
      <c r="B224" s="642" t="s">
        <v>353</v>
      </c>
      <c r="C224" s="119"/>
      <c r="D224" s="641"/>
      <c r="E224" s="119"/>
      <c r="F224" s="641"/>
      <c r="G224" s="119"/>
      <c r="H224" s="119"/>
      <c r="I224" s="640"/>
    </row>
    <row r="225" spans="1:9">
      <c r="A225" s="639" t="s">
        <v>12</v>
      </c>
      <c r="B225" s="638"/>
      <c r="C225" s="637"/>
      <c r="D225" s="13"/>
      <c r="E225" s="12"/>
      <c r="F225" s="13"/>
      <c r="G225" s="12"/>
      <c r="H225" s="12"/>
      <c r="I225" s="202"/>
    </row>
    <row r="226" spans="1:9">
      <c r="A226" s="639" t="s">
        <v>11</v>
      </c>
      <c r="B226" s="638"/>
      <c r="C226" s="637"/>
      <c r="D226" s="13"/>
      <c r="E226" s="12"/>
      <c r="F226" s="13"/>
      <c r="G226" s="12"/>
      <c r="H226" s="12"/>
      <c r="I226" s="202"/>
    </row>
    <row r="227" spans="1:9" ht="14.25" thickBot="1">
      <c r="A227" s="636" t="s">
        <v>299</v>
      </c>
      <c r="B227" s="635"/>
      <c r="C227" s="634"/>
      <c r="D227" s="46"/>
      <c r="E227" s="45"/>
      <c r="F227" s="46"/>
      <c r="G227" s="45"/>
      <c r="H227" s="45"/>
      <c r="I227" s="199"/>
    </row>
    <row r="228" spans="1:9" ht="14.25" thickBot="1">
      <c r="A228" s="633"/>
      <c r="B228" s="632" t="s">
        <v>53</v>
      </c>
      <c r="C228" s="630"/>
      <c r="D228" s="631"/>
      <c r="E228" s="548">
        <f>SUM(E225:E227)</f>
        <v>0</v>
      </c>
      <c r="F228" s="548">
        <f>SUM(F225:F227)</f>
        <v>0</v>
      </c>
      <c r="G228" s="548">
        <f>SUM(G225:G227)</f>
        <v>0</v>
      </c>
      <c r="H228" s="630"/>
      <c r="I228" s="629"/>
    </row>
    <row r="232" spans="1:9" ht="15">
      <c r="A232" s="489" t="s">
        <v>352</v>
      </c>
      <c r="B232" s="628"/>
      <c r="C232" s="628"/>
      <c r="D232" s="628"/>
      <c r="E232" s="628"/>
      <c r="F232" s="628"/>
      <c r="G232" s="628"/>
      <c r="H232" s="628"/>
      <c r="I232" s="628"/>
    </row>
    <row r="233" spans="1:9" ht="14.25" thickBot="1">
      <c r="A233" s="22"/>
      <c r="B233" s="38"/>
      <c r="C233" s="38"/>
      <c r="D233" s="38"/>
      <c r="E233" s="22"/>
      <c r="F233" s="22"/>
      <c r="G233" s="22"/>
      <c r="H233" s="22"/>
      <c r="I233" s="22"/>
    </row>
    <row r="234" spans="1:9" ht="14.25" thickBot="1">
      <c r="A234" s="627" t="s">
        <v>351</v>
      </c>
      <c r="B234" s="626"/>
      <c r="C234" s="626"/>
      <c r="D234" s="625"/>
      <c r="E234" s="624" t="s">
        <v>159</v>
      </c>
      <c r="F234" s="99" t="s">
        <v>350</v>
      </c>
      <c r="G234" s="98"/>
      <c r="H234" s="97"/>
      <c r="I234" s="623" t="s">
        <v>158</v>
      </c>
    </row>
    <row r="235" spans="1:9" ht="14.25" thickBot="1">
      <c r="A235" s="622"/>
      <c r="B235" s="621"/>
      <c r="C235" s="621"/>
      <c r="D235" s="620"/>
      <c r="E235" s="619"/>
      <c r="F235" s="617" t="s">
        <v>200</v>
      </c>
      <c r="G235" s="618" t="s">
        <v>349</v>
      </c>
      <c r="H235" s="617" t="s">
        <v>348</v>
      </c>
      <c r="I235" s="616"/>
    </row>
    <row r="236" spans="1:9">
      <c r="A236" s="615">
        <v>1</v>
      </c>
      <c r="B236" s="478" t="s">
        <v>347</v>
      </c>
      <c r="C236" s="614"/>
      <c r="D236" s="477"/>
      <c r="E236" s="613"/>
      <c r="F236" s="91"/>
      <c r="G236" s="91"/>
      <c r="H236" s="91"/>
      <c r="I236" s="612">
        <f>E236+F236-G236-H236</f>
        <v>0</v>
      </c>
    </row>
    <row r="237" spans="1:9">
      <c r="A237" s="611"/>
      <c r="B237" s="608" t="s">
        <v>344</v>
      </c>
      <c r="C237" s="607"/>
      <c r="D237" s="606"/>
      <c r="E237" s="610"/>
      <c r="F237" s="15"/>
      <c r="G237" s="15"/>
      <c r="H237" s="15"/>
      <c r="I237" s="296">
        <f>E237+F237-G237-H237</f>
        <v>0</v>
      </c>
    </row>
    <row r="238" spans="1:9">
      <c r="A238" s="609" t="s">
        <v>346</v>
      </c>
      <c r="B238" s="604" t="s">
        <v>345</v>
      </c>
      <c r="C238" s="603"/>
      <c r="D238" s="602"/>
      <c r="E238" s="601">
        <v>2990.68</v>
      </c>
      <c r="F238" s="12">
        <v>147.97999999999999</v>
      </c>
      <c r="G238" s="12">
        <v>2071.6</v>
      </c>
      <c r="H238" s="12"/>
      <c r="I238" s="154">
        <f>E238+F238-G238-H238</f>
        <v>1067.06</v>
      </c>
    </row>
    <row r="239" spans="1:9">
      <c r="A239" s="609"/>
      <c r="B239" s="608" t="s">
        <v>344</v>
      </c>
      <c r="C239" s="607"/>
      <c r="D239" s="606"/>
      <c r="E239" s="50"/>
      <c r="F239" s="12"/>
      <c r="G239" s="12"/>
      <c r="H239" s="12"/>
      <c r="I239" s="55">
        <f>E239+F239-G239-H239</f>
        <v>0</v>
      </c>
    </row>
    <row r="240" spans="1:9" ht="14.25" thickBot="1">
      <c r="A240" s="605" t="s">
        <v>343</v>
      </c>
      <c r="B240" s="604" t="s">
        <v>342</v>
      </c>
      <c r="C240" s="603"/>
      <c r="D240" s="602"/>
      <c r="E240" s="601"/>
      <c r="F240" s="12"/>
      <c r="G240" s="12"/>
      <c r="H240" s="12"/>
      <c r="I240" s="461">
        <f>E240+F240-G240-H240</f>
        <v>0</v>
      </c>
    </row>
    <row r="241" spans="1:9" ht="14.25" thickBot="1">
      <c r="A241" s="600" t="s">
        <v>181</v>
      </c>
      <c r="B241" s="599"/>
      <c r="C241" s="599"/>
      <c r="D241" s="598"/>
      <c r="E241" s="597">
        <f>E236+E238+E240</f>
        <v>2990.68</v>
      </c>
      <c r="F241" s="597">
        <f>F236+F238+F240</f>
        <v>147.97999999999999</v>
      </c>
      <c r="G241" s="597">
        <f>G236+G238+G240</f>
        <v>2071.6</v>
      </c>
      <c r="H241" s="597">
        <f>H236+H238+H240</f>
        <v>0</v>
      </c>
      <c r="I241" s="451">
        <f>I236+I238+I240</f>
        <v>1067.06</v>
      </c>
    </row>
    <row r="242" spans="1:9">
      <c r="A242" s="142"/>
      <c r="B242" s="142"/>
      <c r="C242" s="142"/>
      <c r="D242" s="142"/>
      <c r="E242" s="142"/>
      <c r="F242" s="142"/>
      <c r="G242" s="142"/>
      <c r="H242" s="142"/>
      <c r="I242" s="142"/>
    </row>
    <row r="243" spans="1:9" ht="14.25">
      <c r="A243" s="596" t="s">
        <v>341</v>
      </c>
      <c r="B243" s="142"/>
      <c r="C243" s="142"/>
      <c r="D243" s="142"/>
      <c r="E243" s="142"/>
      <c r="F243" s="142"/>
      <c r="G243" s="142"/>
      <c r="H243" s="142"/>
      <c r="I243" s="142"/>
    </row>
    <row r="244" spans="1:9" ht="14.25">
      <c r="A244" s="596" t="s">
        <v>340</v>
      </c>
      <c r="B244" s="142"/>
      <c r="C244" s="142"/>
      <c r="D244" s="142"/>
      <c r="E244" s="142"/>
      <c r="F244" s="142"/>
      <c r="G244" s="142"/>
      <c r="H244" s="142"/>
      <c r="I244" s="142"/>
    </row>
    <row r="245" spans="1:9" ht="36" customHeight="1">
      <c r="A245" s="596"/>
      <c r="B245" s="142"/>
      <c r="C245" s="142"/>
      <c r="D245" s="142"/>
      <c r="E245" s="142"/>
      <c r="F245" s="142"/>
      <c r="G245" s="142"/>
      <c r="H245" s="142"/>
      <c r="I245" s="142"/>
    </row>
    <row r="246" spans="1:9">
      <c r="A246" s="596"/>
      <c r="B246" s="142"/>
      <c r="C246" s="142"/>
      <c r="D246" s="142"/>
      <c r="E246" s="142"/>
      <c r="F246" s="142"/>
      <c r="G246" s="142"/>
      <c r="H246" s="142"/>
      <c r="I246" s="142"/>
    </row>
    <row r="247" spans="1:9">
      <c r="A247" s="596"/>
      <c r="B247" s="142"/>
      <c r="C247" s="142"/>
      <c r="D247" s="142"/>
      <c r="E247" s="142"/>
      <c r="F247" s="142"/>
      <c r="G247" s="142"/>
      <c r="H247" s="142"/>
      <c r="I247" s="142"/>
    </row>
    <row r="248" spans="1:9" ht="14.25">
      <c r="A248" s="30" t="s">
        <v>339</v>
      </c>
      <c r="B248" s="30"/>
      <c r="C248" s="30"/>
      <c r="D248" s="30"/>
      <c r="E248" s="30"/>
      <c r="F248" s="30"/>
      <c r="G248" s="30"/>
    </row>
    <row r="249" spans="1:9" ht="14.25" thickBot="1">
      <c r="A249" s="510"/>
      <c r="B249" s="22"/>
      <c r="C249" s="22"/>
      <c r="D249" s="22"/>
      <c r="E249" s="22"/>
      <c r="F249" s="22"/>
      <c r="G249" s="22"/>
    </row>
    <row r="250" spans="1:9" ht="26.25" thickBot="1">
      <c r="A250" s="554" t="s">
        <v>194</v>
      </c>
      <c r="B250" s="595"/>
      <c r="C250" s="507" t="s">
        <v>229</v>
      </c>
      <c r="D250" s="27" t="s">
        <v>338</v>
      </c>
      <c r="E250" s="35" t="s">
        <v>337</v>
      </c>
      <c r="F250" s="27" t="s">
        <v>336</v>
      </c>
      <c r="G250" s="486" t="s">
        <v>193</v>
      </c>
    </row>
    <row r="251" spans="1:9" ht="26.25" customHeight="1">
      <c r="A251" s="594" t="s">
        <v>335</v>
      </c>
      <c r="B251" s="501"/>
      <c r="C251" s="593"/>
      <c r="D251" s="593"/>
      <c r="E251" s="593"/>
      <c r="F251" s="593"/>
      <c r="G251" s="592">
        <f>C251+D251-E251-F251</f>
        <v>0</v>
      </c>
    </row>
    <row r="252" spans="1:9" ht="25.5" customHeight="1">
      <c r="A252" s="591" t="s">
        <v>334</v>
      </c>
      <c r="B252" s="496"/>
      <c r="C252" s="590"/>
      <c r="D252" s="590"/>
      <c r="E252" s="590"/>
      <c r="F252" s="590"/>
      <c r="G252" s="411">
        <f>C252+D252-E252-F252</f>
        <v>0</v>
      </c>
    </row>
    <row r="253" spans="1:9">
      <c r="A253" s="591" t="s">
        <v>333</v>
      </c>
      <c r="B253" s="496"/>
      <c r="C253" s="590"/>
      <c r="D253" s="590"/>
      <c r="E253" s="590"/>
      <c r="F253" s="590"/>
      <c r="G253" s="411">
        <f>C253+D253-E253-F253</f>
        <v>0</v>
      </c>
    </row>
    <row r="254" spans="1:9">
      <c r="A254" s="591" t="s">
        <v>332</v>
      </c>
      <c r="B254" s="496"/>
      <c r="C254" s="590"/>
      <c r="D254" s="590"/>
      <c r="E254" s="590"/>
      <c r="F254" s="590"/>
      <c r="G254" s="411">
        <f>C254+D254-E254-F254</f>
        <v>0</v>
      </c>
    </row>
    <row r="255" spans="1:9" ht="38.25" customHeight="1">
      <c r="A255" s="591" t="s">
        <v>331</v>
      </c>
      <c r="B255" s="496"/>
      <c r="C255" s="590"/>
      <c r="D255" s="590"/>
      <c r="E255" s="590"/>
      <c r="F255" s="590"/>
      <c r="G255" s="411">
        <f>C255+D255-E255-F255</f>
        <v>0</v>
      </c>
    </row>
    <row r="256" spans="1:9" ht="25.5" customHeight="1">
      <c r="A256" s="160" t="s">
        <v>330</v>
      </c>
      <c r="B256" s="496"/>
      <c r="C256" s="590"/>
      <c r="D256" s="590"/>
      <c r="E256" s="590"/>
      <c r="F256" s="590"/>
      <c r="G256" s="411">
        <f>C256+D256-E256-F256</f>
        <v>0</v>
      </c>
    </row>
    <row r="257" spans="1:7">
      <c r="A257" s="160" t="s">
        <v>329</v>
      </c>
      <c r="B257" s="496"/>
      <c r="C257" s="590"/>
      <c r="D257" s="590"/>
      <c r="E257" s="590"/>
      <c r="F257" s="590"/>
      <c r="G257" s="411">
        <f>C257+D257-E257-F257</f>
        <v>0</v>
      </c>
    </row>
    <row r="258" spans="1:7" ht="24.75" customHeight="1">
      <c r="A258" s="160" t="s">
        <v>328</v>
      </c>
      <c r="B258" s="496"/>
      <c r="C258" s="590"/>
      <c r="D258" s="590"/>
      <c r="E258" s="590"/>
      <c r="F258" s="590"/>
      <c r="G258" s="411">
        <f>C258+D258-E258-F258</f>
        <v>0</v>
      </c>
    </row>
    <row r="259" spans="1:7" ht="27.75" customHeight="1" thickBot="1">
      <c r="A259" s="589" t="s">
        <v>327</v>
      </c>
      <c r="B259" s="493"/>
      <c r="C259" s="588"/>
      <c r="D259" s="588"/>
      <c r="E259" s="588"/>
      <c r="F259" s="588"/>
      <c r="G259" s="587">
        <f>C259+D259-E259-F259</f>
        <v>0</v>
      </c>
    </row>
    <row r="260" spans="1:7">
      <c r="A260" s="586" t="s">
        <v>326</v>
      </c>
      <c r="B260" s="501"/>
      <c r="C260" s="585">
        <f>SUM(C261:C280)</f>
        <v>0</v>
      </c>
      <c r="D260" s="585">
        <f>SUM(D261:D280)</f>
        <v>0</v>
      </c>
      <c r="E260" s="585">
        <f>SUM(E261:E280)</f>
        <v>0</v>
      </c>
      <c r="F260" s="585">
        <f>SUM(F261:F280)</f>
        <v>0</v>
      </c>
      <c r="G260" s="584">
        <f>SUM(G261:G280)</f>
        <v>0</v>
      </c>
    </row>
    <row r="261" spans="1:7">
      <c r="A261" s="497" t="s">
        <v>277</v>
      </c>
      <c r="B261" s="496"/>
      <c r="C261" s="495"/>
      <c r="D261" s="495"/>
      <c r="E261" s="406"/>
      <c r="F261" s="406"/>
      <c r="G261" s="411">
        <f>C261+D261-E261-F261</f>
        <v>0</v>
      </c>
    </row>
    <row r="262" spans="1:7">
      <c r="A262" s="497" t="s">
        <v>276</v>
      </c>
      <c r="B262" s="496"/>
      <c r="C262" s="495"/>
      <c r="D262" s="495"/>
      <c r="E262" s="406"/>
      <c r="F262" s="406"/>
      <c r="G262" s="411">
        <f>C262+D262-E262-F262</f>
        <v>0</v>
      </c>
    </row>
    <row r="263" spans="1:7" ht="13.5" customHeight="1">
      <c r="A263" s="497" t="s">
        <v>275</v>
      </c>
      <c r="B263" s="496"/>
      <c r="C263" s="495"/>
      <c r="D263" s="495"/>
      <c r="E263" s="406"/>
      <c r="F263" s="406"/>
      <c r="G263" s="411">
        <f>C263+D263-E263-F263</f>
        <v>0</v>
      </c>
    </row>
    <row r="264" spans="1:7" ht="40.15" customHeight="1">
      <c r="A264" s="497" t="s">
        <v>274</v>
      </c>
      <c r="B264" s="496"/>
      <c r="C264" s="495"/>
      <c r="D264" s="495"/>
      <c r="E264" s="406"/>
      <c r="F264" s="406"/>
      <c r="G264" s="411">
        <f>C264+D264-E264-F264</f>
        <v>0</v>
      </c>
    </row>
    <row r="265" spans="1:7">
      <c r="A265" s="153" t="s">
        <v>273</v>
      </c>
      <c r="B265" s="496"/>
      <c r="C265" s="495"/>
      <c r="D265" s="495"/>
      <c r="E265" s="406"/>
      <c r="F265" s="406"/>
      <c r="G265" s="411">
        <f>C265+D265-E265-F265</f>
        <v>0</v>
      </c>
    </row>
    <row r="266" spans="1:7">
      <c r="A266" s="153" t="s">
        <v>272</v>
      </c>
      <c r="B266" s="496"/>
      <c r="C266" s="495"/>
      <c r="D266" s="495"/>
      <c r="E266" s="406"/>
      <c r="F266" s="406"/>
      <c r="G266" s="411">
        <f>C266+D266-E266-F266</f>
        <v>0</v>
      </c>
    </row>
    <row r="267" spans="1:7">
      <c r="A267" s="153" t="s">
        <v>271</v>
      </c>
      <c r="B267" s="496"/>
      <c r="C267" s="495"/>
      <c r="D267" s="495"/>
      <c r="E267" s="406"/>
      <c r="F267" s="406"/>
      <c r="G267" s="411">
        <f>C267+D267-E267-F267</f>
        <v>0</v>
      </c>
    </row>
    <row r="268" spans="1:7" ht="30.6" customHeight="1">
      <c r="A268" s="153" t="s">
        <v>270</v>
      </c>
      <c r="B268" s="496"/>
      <c r="C268" s="495"/>
      <c r="D268" s="495"/>
      <c r="E268" s="406"/>
      <c r="F268" s="406"/>
      <c r="G268" s="411">
        <f>C268+D268-E268-F268</f>
        <v>0</v>
      </c>
    </row>
    <row r="269" spans="1:7">
      <c r="A269" s="153" t="s">
        <v>269</v>
      </c>
      <c r="B269" s="496"/>
      <c r="C269" s="495"/>
      <c r="D269" s="495"/>
      <c r="E269" s="406"/>
      <c r="F269" s="406"/>
      <c r="G269" s="411">
        <f>C269+D269-E269-F269</f>
        <v>0</v>
      </c>
    </row>
    <row r="270" spans="1:7">
      <c r="A270" s="153" t="s">
        <v>268</v>
      </c>
      <c r="B270" s="496"/>
      <c r="C270" s="495"/>
      <c r="D270" s="495"/>
      <c r="E270" s="406"/>
      <c r="F270" s="406"/>
      <c r="G270" s="411">
        <f>C270+D270-E270-F270</f>
        <v>0</v>
      </c>
    </row>
    <row r="271" spans="1:7">
      <c r="A271" s="153" t="s">
        <v>267</v>
      </c>
      <c r="B271" s="496"/>
      <c r="C271" s="495"/>
      <c r="D271" s="495"/>
      <c r="E271" s="406"/>
      <c r="F271" s="406"/>
      <c r="G271" s="411">
        <f>C271+D271-E271-F271</f>
        <v>0</v>
      </c>
    </row>
    <row r="272" spans="1:7">
      <c r="A272" s="153" t="s">
        <v>266</v>
      </c>
      <c r="B272" s="496"/>
      <c r="C272" s="495"/>
      <c r="D272" s="495"/>
      <c r="E272" s="406"/>
      <c r="F272" s="406"/>
      <c r="G272" s="411">
        <f>C272+D272-E272-F272</f>
        <v>0</v>
      </c>
    </row>
    <row r="273" spans="1:7">
      <c r="A273" s="153" t="s">
        <v>265</v>
      </c>
      <c r="B273" s="496"/>
      <c r="C273" s="495"/>
      <c r="D273" s="495"/>
      <c r="E273" s="406"/>
      <c r="F273" s="406"/>
      <c r="G273" s="411">
        <f>C273+D273-E273-F273</f>
        <v>0</v>
      </c>
    </row>
    <row r="274" spans="1:7">
      <c r="A274" s="459" t="s">
        <v>264</v>
      </c>
      <c r="B274" s="496"/>
      <c r="C274" s="495"/>
      <c r="D274" s="495"/>
      <c r="E274" s="406"/>
      <c r="F274" s="406"/>
      <c r="G274" s="411">
        <f>C274+D274-E274-F274</f>
        <v>0</v>
      </c>
    </row>
    <row r="275" spans="1:7">
      <c r="A275" s="459" t="s">
        <v>263</v>
      </c>
      <c r="B275" s="496"/>
      <c r="C275" s="495"/>
      <c r="D275" s="495"/>
      <c r="E275" s="406"/>
      <c r="F275" s="406"/>
      <c r="G275" s="411">
        <f>C275+D275-E275-F275</f>
        <v>0</v>
      </c>
    </row>
    <row r="276" spans="1:7">
      <c r="A276" s="497" t="s">
        <v>262</v>
      </c>
      <c r="B276" s="496"/>
      <c r="C276" s="495"/>
      <c r="D276" s="495"/>
      <c r="E276" s="406"/>
      <c r="F276" s="406"/>
      <c r="G276" s="411">
        <f>C276+D276-E276-F276</f>
        <v>0</v>
      </c>
    </row>
    <row r="277" spans="1:7">
      <c r="A277" s="497" t="s">
        <v>261</v>
      </c>
      <c r="B277" s="496"/>
      <c r="C277" s="495"/>
      <c r="D277" s="495"/>
      <c r="E277" s="406"/>
      <c r="F277" s="406"/>
      <c r="G277" s="411">
        <f>C277+D277-E277-F277</f>
        <v>0</v>
      </c>
    </row>
    <row r="278" spans="1:7">
      <c r="A278" s="459" t="s">
        <v>260</v>
      </c>
      <c r="B278" s="496"/>
      <c r="C278" s="495"/>
      <c r="D278" s="495"/>
      <c r="E278" s="406"/>
      <c r="F278" s="406"/>
      <c r="G278" s="411">
        <f>C278+D278-E278-F278</f>
        <v>0</v>
      </c>
    </row>
    <row r="279" spans="1:7">
      <c r="A279" s="459" t="s">
        <v>259</v>
      </c>
      <c r="B279" s="496"/>
      <c r="C279" s="495"/>
      <c r="D279" s="495"/>
      <c r="E279" s="406"/>
      <c r="F279" s="406"/>
      <c r="G279" s="411">
        <f>C279+D279-E279-F279</f>
        <v>0</v>
      </c>
    </row>
    <row r="280" spans="1:7" ht="14.25" thickBot="1">
      <c r="A280" s="494" t="s">
        <v>40</v>
      </c>
      <c r="B280" s="493"/>
      <c r="C280" s="492"/>
      <c r="D280" s="492"/>
      <c r="E280" s="406"/>
      <c r="F280" s="406"/>
      <c r="G280" s="411">
        <f>C280+D280-E280-F280</f>
        <v>0</v>
      </c>
    </row>
    <row r="281" spans="1:7" ht="14.25" thickBot="1">
      <c r="A281" s="488" t="s">
        <v>27</v>
      </c>
      <c r="B281" s="583"/>
      <c r="C281" s="582">
        <f>SUM(C251:C260)</f>
        <v>0</v>
      </c>
      <c r="D281" s="582">
        <f>SUM(D251:D260)</f>
        <v>0</v>
      </c>
      <c r="E281" s="582">
        <f>SUM(E251:E260)</f>
        <v>0</v>
      </c>
      <c r="F281" s="582">
        <f>SUM(F251:F260)</f>
        <v>0</v>
      </c>
      <c r="G281" s="581">
        <f>SUM(G251:G260)</f>
        <v>0</v>
      </c>
    </row>
    <row r="282" spans="1:7">
      <c r="A282" s="580"/>
      <c r="B282" s="289"/>
      <c r="C282" s="556"/>
      <c r="D282" s="556"/>
      <c r="E282" s="556"/>
      <c r="F282" s="556"/>
      <c r="G282" s="556"/>
    </row>
    <row r="283" spans="1:7">
      <c r="A283" s="580"/>
      <c r="B283" s="289"/>
      <c r="C283" s="556"/>
      <c r="D283" s="556"/>
      <c r="E283" s="556"/>
      <c r="F283" s="556"/>
      <c r="G283" s="556"/>
    </row>
    <row r="284" spans="1:7">
      <c r="A284" s="580"/>
      <c r="B284" s="289"/>
      <c r="C284" s="556"/>
      <c r="D284" s="556"/>
      <c r="E284" s="556"/>
      <c r="F284" s="556"/>
      <c r="G284" s="556"/>
    </row>
    <row r="285" spans="1:7">
      <c r="A285" s="580"/>
      <c r="B285" s="289"/>
      <c r="C285" s="556"/>
      <c r="D285" s="556"/>
      <c r="E285" s="556"/>
      <c r="F285" s="556"/>
      <c r="G285" s="556"/>
    </row>
    <row r="286" spans="1:7">
      <c r="A286" s="580"/>
      <c r="B286" s="289"/>
      <c r="C286" s="556"/>
      <c r="D286" s="556"/>
      <c r="E286" s="556"/>
      <c r="F286" s="556"/>
      <c r="G286" s="556"/>
    </row>
    <row r="287" spans="1:7">
      <c r="A287" s="580"/>
      <c r="B287" s="289"/>
      <c r="C287" s="556"/>
      <c r="D287" s="556"/>
      <c r="E287" s="556"/>
      <c r="F287" s="556"/>
      <c r="G287" s="556"/>
    </row>
    <row r="288" spans="1:7" ht="14.25">
      <c r="A288" s="40" t="s">
        <v>325</v>
      </c>
      <c r="B288" s="40"/>
      <c r="C288" s="40"/>
    </row>
    <row r="289" spans="1:4" ht="15.75" thickBot="1">
      <c r="A289" s="5"/>
      <c r="B289" s="5"/>
      <c r="C289" s="5"/>
    </row>
    <row r="290" spans="1:4" ht="28.5" customHeight="1" thickBot="1">
      <c r="A290" s="488" t="s">
        <v>24</v>
      </c>
      <c r="B290" s="569"/>
      <c r="C290" s="535" t="s">
        <v>159</v>
      </c>
      <c r="D290" s="95" t="s">
        <v>158</v>
      </c>
    </row>
    <row r="291" spans="1:4" ht="14.25" thickBot="1">
      <c r="A291" s="488" t="s">
        <v>324</v>
      </c>
      <c r="B291" s="569"/>
      <c r="C291" s="579">
        <f>SUM(C292:C294)</f>
        <v>0</v>
      </c>
      <c r="D291" s="579">
        <f>SUM(D292:D294)</f>
        <v>0</v>
      </c>
    </row>
    <row r="292" spans="1:4">
      <c r="A292" s="575" t="s">
        <v>321</v>
      </c>
      <c r="B292" s="57"/>
      <c r="C292" s="574"/>
      <c r="D292" s="562"/>
    </row>
    <row r="293" spans="1:4">
      <c r="A293" s="573" t="s">
        <v>320</v>
      </c>
      <c r="B293" s="53"/>
      <c r="C293" s="570"/>
      <c r="D293" s="346"/>
    </row>
    <row r="294" spans="1:4" ht="14.25" thickBot="1">
      <c r="A294" s="572" t="s">
        <v>319</v>
      </c>
      <c r="B294" s="571"/>
      <c r="C294" s="570"/>
      <c r="D294" s="346"/>
    </row>
    <row r="295" spans="1:4" ht="26.25" customHeight="1" thickBot="1">
      <c r="A295" s="488" t="s">
        <v>323</v>
      </c>
      <c r="B295" s="569"/>
      <c r="C295" s="578">
        <f>SUM(C296:C298)</f>
        <v>0</v>
      </c>
      <c r="D295" s="577">
        <f>SUM(D296:D298)</f>
        <v>0</v>
      </c>
    </row>
    <row r="296" spans="1:4" ht="25.5" customHeight="1">
      <c r="A296" s="575" t="s">
        <v>321</v>
      </c>
      <c r="B296" s="57"/>
      <c r="C296" s="574"/>
      <c r="D296" s="562"/>
    </row>
    <row r="297" spans="1:4">
      <c r="A297" s="573" t="s">
        <v>320</v>
      </c>
      <c r="B297" s="53"/>
      <c r="C297" s="570"/>
      <c r="D297" s="346"/>
    </row>
    <row r="298" spans="1:4" ht="14.25" thickBot="1">
      <c r="A298" s="572" t="s">
        <v>319</v>
      </c>
      <c r="B298" s="571"/>
      <c r="C298" s="570"/>
      <c r="D298" s="346"/>
    </row>
    <row r="299" spans="1:4" ht="26.25" customHeight="1" thickBot="1">
      <c r="A299" s="488" t="s">
        <v>322</v>
      </c>
      <c r="B299" s="569"/>
      <c r="C299" s="576">
        <f>SUM(C300:C302)</f>
        <v>0</v>
      </c>
      <c r="D299" s="340">
        <f>SUM(D300:D302)</f>
        <v>0</v>
      </c>
    </row>
    <row r="300" spans="1:4" ht="16.149999999999999" customHeight="1">
      <c r="A300" s="575" t="s">
        <v>321</v>
      </c>
      <c r="B300" s="57"/>
      <c r="C300" s="574"/>
      <c r="D300" s="562"/>
    </row>
    <row r="301" spans="1:4">
      <c r="A301" s="573" t="s">
        <v>320</v>
      </c>
      <c r="B301" s="53"/>
      <c r="C301" s="570"/>
      <c r="D301" s="346"/>
    </row>
    <row r="302" spans="1:4" ht="14.25" thickBot="1">
      <c r="A302" s="572" t="s">
        <v>319</v>
      </c>
      <c r="B302" s="571"/>
      <c r="C302" s="570"/>
      <c r="D302" s="346"/>
    </row>
    <row r="303" spans="1:4" ht="14.25" thickBot="1">
      <c r="A303" s="488" t="s">
        <v>318</v>
      </c>
      <c r="B303" s="569"/>
      <c r="C303" s="568">
        <f>C295+C299</f>
        <v>0</v>
      </c>
      <c r="D303" s="340">
        <f>D295+D299</f>
        <v>0</v>
      </c>
    </row>
    <row r="306" spans="1:4" ht="60.75" customHeight="1">
      <c r="A306" s="40" t="s">
        <v>317</v>
      </c>
      <c r="B306" s="40"/>
      <c r="C306" s="40"/>
      <c r="D306" s="291"/>
    </row>
    <row r="307" spans="1:4" ht="14.25" thickBot="1">
      <c r="A307" s="567"/>
      <c r="B307" s="567"/>
      <c r="C307" s="567"/>
    </row>
    <row r="308" spans="1:4" ht="27.75" customHeight="1" thickBot="1">
      <c r="A308" s="37" t="s">
        <v>316</v>
      </c>
      <c r="B308" s="36"/>
      <c r="C308" s="535" t="s">
        <v>229</v>
      </c>
      <c r="D308" s="95" t="s">
        <v>193</v>
      </c>
    </row>
    <row r="309" spans="1:4" ht="25.5" customHeight="1">
      <c r="A309" s="566" t="s">
        <v>315</v>
      </c>
      <c r="B309" s="565"/>
      <c r="C309" s="564"/>
      <c r="D309" s="531"/>
    </row>
    <row r="310" spans="1:4" ht="26.25" customHeight="1" thickBot="1">
      <c r="A310" s="471" t="s">
        <v>314</v>
      </c>
      <c r="B310" s="48"/>
      <c r="C310" s="563"/>
      <c r="D310" s="562"/>
    </row>
    <row r="311" spans="1:4" ht="14.25" thickBot="1">
      <c r="A311" s="561" t="s">
        <v>27</v>
      </c>
      <c r="B311" s="560"/>
      <c r="C311" s="559">
        <f>SUM(C309:C310)</f>
        <v>0</v>
      </c>
      <c r="D311" s="558">
        <f>SUM(D309:D310)</f>
        <v>0</v>
      </c>
    </row>
    <row r="312" spans="1:4">
      <c r="A312" s="557"/>
      <c r="B312" s="557"/>
      <c r="C312" s="556"/>
      <c r="D312" s="556"/>
    </row>
    <row r="313" spans="1:4">
      <c r="A313" s="557"/>
      <c r="B313" s="557"/>
      <c r="C313" s="556"/>
      <c r="D313" s="556"/>
    </row>
    <row r="314" spans="1:4" ht="49.9" customHeight="1">
      <c r="A314" s="557"/>
      <c r="B314" s="557"/>
      <c r="C314" s="556"/>
      <c r="D314" s="556"/>
    </row>
    <row r="315" spans="1:4">
      <c r="A315" s="557"/>
      <c r="B315" s="557"/>
      <c r="C315" s="556"/>
      <c r="D315" s="556"/>
    </row>
    <row r="316" spans="1:4">
      <c r="A316" s="557"/>
      <c r="B316" s="557"/>
      <c r="C316" s="556"/>
      <c r="D316" s="556"/>
    </row>
    <row r="317" spans="1:4">
      <c r="A317" s="557"/>
      <c r="B317" s="557"/>
      <c r="C317" s="556"/>
      <c r="D317" s="556"/>
    </row>
    <row r="318" spans="1:4">
      <c r="A318" s="557"/>
      <c r="B318" s="557"/>
      <c r="C318" s="556"/>
      <c r="D318" s="556"/>
    </row>
    <row r="319" spans="1:4">
      <c r="A319" s="557"/>
      <c r="B319" s="557"/>
      <c r="C319" s="556"/>
      <c r="D319" s="556"/>
    </row>
    <row r="320" spans="1:4">
      <c r="A320" s="557"/>
      <c r="B320" s="557"/>
      <c r="C320" s="556"/>
      <c r="D320" s="556"/>
    </row>
    <row r="321" spans="1:5">
      <c r="A321" s="557"/>
      <c r="B321" s="557"/>
      <c r="C321" s="556"/>
      <c r="D321" s="556"/>
    </row>
    <row r="322" spans="1:5">
      <c r="A322" s="557"/>
      <c r="B322" s="557"/>
      <c r="C322" s="556"/>
      <c r="D322" s="556"/>
    </row>
    <row r="323" spans="1:5">
      <c r="A323" s="557"/>
      <c r="B323" s="557"/>
      <c r="C323" s="556"/>
      <c r="D323" s="556"/>
    </row>
    <row r="324" spans="1:5">
      <c r="A324" s="557"/>
      <c r="B324" s="557"/>
      <c r="C324" s="556"/>
      <c r="D324" s="556"/>
    </row>
    <row r="325" spans="1:5" ht="14.25">
      <c r="A325" s="40" t="s">
        <v>313</v>
      </c>
      <c r="B325" s="40"/>
      <c r="C325" s="40"/>
      <c r="D325" s="40"/>
      <c r="E325" s="40"/>
    </row>
    <row r="326" spans="1:5" ht="14.25" thickBot="1">
      <c r="A326" s="38"/>
      <c r="B326" s="555"/>
      <c r="C326" s="555"/>
      <c r="D326" s="555"/>
      <c r="E326" s="555"/>
    </row>
    <row r="327" spans="1:5" ht="36.6" customHeight="1" thickBot="1">
      <c r="A327" s="26" t="s">
        <v>312</v>
      </c>
      <c r="B327" s="546" t="s">
        <v>15</v>
      </c>
      <c r="C327" s="490"/>
      <c r="D327" s="554" t="s">
        <v>311</v>
      </c>
      <c r="E327" s="490"/>
    </row>
    <row r="328" spans="1:5" ht="14.25" thickBot="1">
      <c r="A328" s="553"/>
      <c r="B328" s="507" t="s">
        <v>310</v>
      </c>
      <c r="C328" s="35" t="s">
        <v>309</v>
      </c>
      <c r="D328" s="552" t="s">
        <v>308</v>
      </c>
      <c r="E328" s="35" t="s">
        <v>307</v>
      </c>
    </row>
    <row r="329" spans="1:5" ht="14.25" thickBot="1">
      <c r="A329" s="551" t="s">
        <v>306</v>
      </c>
      <c r="B329" s="546"/>
      <c r="C329" s="550"/>
      <c r="D329" s="550"/>
      <c r="E329" s="442"/>
    </row>
    <row r="330" spans="1:5">
      <c r="A330" s="542" t="s">
        <v>303</v>
      </c>
      <c r="B330" s="91"/>
      <c r="C330" s="91"/>
      <c r="D330" s="91"/>
      <c r="E330" s="91"/>
    </row>
    <row r="331" spans="1:5" ht="25.5">
      <c r="A331" s="542" t="s">
        <v>302</v>
      </c>
      <c r="B331" s="112"/>
      <c r="C331" s="112"/>
      <c r="D331" s="112"/>
      <c r="E331" s="112"/>
    </row>
    <row r="332" spans="1:5">
      <c r="A332" s="542" t="s">
        <v>301</v>
      </c>
      <c r="B332" s="112"/>
      <c r="C332" s="112"/>
      <c r="D332" s="112"/>
      <c r="E332" s="112"/>
    </row>
    <row r="333" spans="1:5">
      <c r="A333" s="542" t="s">
        <v>305</v>
      </c>
      <c r="B333" s="12"/>
      <c r="C333" s="12"/>
      <c r="D333" s="12"/>
      <c r="E333" s="12"/>
    </row>
    <row r="334" spans="1:5">
      <c r="A334" s="542" t="s">
        <v>299</v>
      </c>
      <c r="B334" s="12"/>
      <c r="C334" s="12"/>
      <c r="D334" s="12"/>
      <c r="E334" s="12"/>
    </row>
    <row r="335" spans="1:5" ht="14.25" thickBot="1">
      <c r="A335" s="541" t="s">
        <v>299</v>
      </c>
      <c r="B335" s="45"/>
      <c r="C335" s="45"/>
      <c r="D335" s="45"/>
      <c r="E335" s="45"/>
    </row>
    <row r="336" spans="1:5" ht="14.25" thickBot="1">
      <c r="A336" s="549" t="s">
        <v>27</v>
      </c>
      <c r="B336" s="548">
        <f>SUM(B330:B333)</f>
        <v>0</v>
      </c>
      <c r="C336" s="548">
        <f>SUM(C330:C333)</f>
        <v>0</v>
      </c>
      <c r="D336" s="548">
        <f>SUM(D330:D333)</f>
        <v>0</v>
      </c>
      <c r="E336" s="548">
        <f>SUM(E330:E333)</f>
        <v>0</v>
      </c>
    </row>
    <row r="337" spans="1:5" ht="14.25" thickBot="1">
      <c r="A337" s="547" t="s">
        <v>304</v>
      </c>
      <c r="B337" s="546"/>
      <c r="C337" s="545"/>
      <c r="D337" s="545"/>
      <c r="E337" s="544"/>
    </row>
    <row r="338" spans="1:5">
      <c r="A338" s="543" t="s">
        <v>303</v>
      </c>
      <c r="B338" s="91"/>
      <c r="C338" s="91"/>
      <c r="D338" s="91"/>
      <c r="E338" s="91"/>
    </row>
    <row r="339" spans="1:5" ht="25.5">
      <c r="A339" s="542" t="s">
        <v>302</v>
      </c>
      <c r="B339" s="112"/>
      <c r="C339" s="112"/>
      <c r="D339" s="112"/>
      <c r="E339" s="112"/>
    </row>
    <row r="340" spans="1:5">
      <c r="A340" s="542" t="s">
        <v>301</v>
      </c>
      <c r="B340" s="112"/>
      <c r="C340" s="112"/>
      <c r="D340" s="112"/>
      <c r="E340" s="112"/>
    </row>
    <row r="341" spans="1:5">
      <c r="A341" s="542" t="s">
        <v>300</v>
      </c>
      <c r="B341" s="12"/>
      <c r="C341" s="12"/>
      <c r="D341" s="12"/>
      <c r="E341" s="12"/>
    </row>
    <row r="342" spans="1:5">
      <c r="A342" s="542" t="s">
        <v>299</v>
      </c>
      <c r="B342" s="12"/>
      <c r="C342" s="12"/>
      <c r="D342" s="12"/>
      <c r="E342" s="12"/>
    </row>
    <row r="343" spans="1:5">
      <c r="A343" s="541" t="s">
        <v>299</v>
      </c>
      <c r="B343" s="12"/>
      <c r="C343" s="12"/>
      <c r="D343" s="12"/>
      <c r="E343" s="12"/>
    </row>
    <row r="344" spans="1:5" ht="14.25" thickBot="1">
      <c r="A344" s="540" t="s">
        <v>27</v>
      </c>
      <c r="B344" s="539">
        <f>SUM(B338:B341)</f>
        <v>0</v>
      </c>
      <c r="C344" s="539">
        <f>SUM(C338:C341)</f>
        <v>0</v>
      </c>
      <c r="D344" s="539">
        <f>SUM(D338:D341)</f>
        <v>0</v>
      </c>
      <c r="E344" s="539">
        <f>SUM(E338:E341)</f>
        <v>0</v>
      </c>
    </row>
    <row r="372" spans="1:7" ht="49.5" customHeight="1">
      <c r="A372" s="40" t="s">
        <v>298</v>
      </c>
      <c r="B372" s="40"/>
      <c r="C372" s="40"/>
      <c r="D372" s="40"/>
      <c r="E372" s="40"/>
    </row>
    <row r="373" spans="1:7" ht="15" customHeight="1" thickBot="1">
      <c r="A373" s="538"/>
      <c r="B373" s="22"/>
      <c r="C373" s="22"/>
    </row>
    <row r="374" spans="1:7" ht="86.25" customHeight="1" thickBot="1">
      <c r="A374" s="537" t="s">
        <v>297</v>
      </c>
      <c r="B374" s="536"/>
      <c r="C374" s="535" t="s">
        <v>229</v>
      </c>
      <c r="D374" s="95" t="s">
        <v>158</v>
      </c>
      <c r="E374" s="95" t="s">
        <v>296</v>
      </c>
      <c r="G374" s="522"/>
    </row>
    <row r="375" spans="1:7" ht="25.5" customHeight="1">
      <c r="A375" s="534" t="s">
        <v>295</v>
      </c>
      <c r="B375" s="533"/>
      <c r="C375" s="532"/>
      <c r="D375" s="531"/>
      <c r="E375" s="531"/>
      <c r="G375" s="522"/>
    </row>
    <row r="376" spans="1:7" ht="14.25">
      <c r="A376" s="521" t="s">
        <v>294</v>
      </c>
      <c r="B376" s="520"/>
      <c r="C376" s="444"/>
      <c r="D376" s="346"/>
      <c r="E376" s="346"/>
      <c r="G376" s="522"/>
    </row>
    <row r="377" spans="1:7" ht="15" customHeight="1">
      <c r="A377" s="530" t="s">
        <v>293</v>
      </c>
      <c r="B377" s="529"/>
      <c r="C377" s="528"/>
      <c r="D377" s="347"/>
      <c r="E377" s="347"/>
      <c r="G377" s="527"/>
    </row>
    <row r="378" spans="1:7" ht="14.25">
      <c r="A378" s="526" t="s">
        <v>292</v>
      </c>
      <c r="B378" s="525"/>
      <c r="C378" s="444"/>
      <c r="D378" s="346"/>
      <c r="E378" s="346"/>
      <c r="G378" s="522"/>
    </row>
    <row r="379" spans="1:7" ht="14.25">
      <c r="A379" s="521" t="s">
        <v>291</v>
      </c>
      <c r="B379" s="520"/>
      <c r="C379" s="481"/>
      <c r="D379" s="523"/>
      <c r="E379" s="523"/>
      <c r="G379" s="522"/>
    </row>
    <row r="380" spans="1:7" ht="14.25">
      <c r="A380" s="521" t="s">
        <v>290</v>
      </c>
      <c r="B380" s="520"/>
      <c r="C380" s="481"/>
      <c r="D380" s="523"/>
      <c r="E380" s="523"/>
      <c r="G380" s="522"/>
    </row>
    <row r="381" spans="1:7" ht="27" customHeight="1">
      <c r="A381" s="521" t="s">
        <v>289</v>
      </c>
      <c r="B381" s="520"/>
      <c r="C381" s="524"/>
      <c r="D381" s="523"/>
      <c r="E381" s="523"/>
      <c r="G381" s="522"/>
    </row>
    <row r="382" spans="1:7">
      <c r="A382" s="521" t="s">
        <v>288</v>
      </c>
      <c r="B382" s="520"/>
      <c r="C382" s="519"/>
      <c r="D382" s="346"/>
      <c r="E382" s="346"/>
    </row>
    <row r="383" spans="1:7" ht="14.25" thickBot="1">
      <c r="A383" s="518" t="s">
        <v>99</v>
      </c>
      <c r="B383" s="517"/>
      <c r="C383" s="280"/>
      <c r="D383" s="516"/>
      <c r="E383" s="516"/>
    </row>
    <row r="384" spans="1:7" ht="14.25" thickBot="1">
      <c r="A384" s="515" t="s">
        <v>181</v>
      </c>
      <c r="B384" s="514"/>
      <c r="C384" s="479">
        <f>C375+C376+C378+C382</f>
        <v>0</v>
      </c>
      <c r="D384" s="69">
        <f>D375+D376+D378+D382</f>
        <v>0</v>
      </c>
      <c r="E384" s="513"/>
    </row>
    <row r="385" spans="1:5">
      <c r="A385" s="512"/>
      <c r="B385" s="512"/>
      <c r="C385" s="511"/>
      <c r="D385" s="511"/>
      <c r="E385" s="511"/>
    </row>
    <row r="386" spans="1:5">
      <c r="A386" s="512"/>
      <c r="B386" s="512"/>
      <c r="C386" s="511"/>
      <c r="D386" s="511"/>
      <c r="E386" s="511"/>
    </row>
    <row r="387" spans="1:5">
      <c r="A387" s="512"/>
      <c r="B387" s="512"/>
      <c r="C387" s="511"/>
      <c r="D387" s="511"/>
      <c r="E387" s="511"/>
    </row>
    <row r="388" spans="1:5">
      <c r="A388" s="512"/>
      <c r="B388" s="512"/>
      <c r="C388" s="511"/>
      <c r="D388" s="511"/>
      <c r="E388" s="511"/>
    </row>
    <row r="389" spans="1:5">
      <c r="A389" s="512"/>
      <c r="B389" s="512"/>
      <c r="C389" s="511"/>
      <c r="D389" s="511"/>
      <c r="E389" s="511"/>
    </row>
    <row r="390" spans="1:5">
      <c r="A390" s="512"/>
      <c r="B390" s="512"/>
      <c r="C390" s="511"/>
      <c r="D390" s="511"/>
      <c r="E390" s="511"/>
    </row>
    <row r="391" spans="1:5">
      <c r="A391" s="512"/>
      <c r="B391" s="512"/>
      <c r="C391" s="511"/>
      <c r="D391" s="511"/>
      <c r="E391" s="511"/>
    </row>
    <row r="392" spans="1:5">
      <c r="A392" s="512"/>
      <c r="B392" s="512"/>
      <c r="C392" s="511"/>
      <c r="D392" s="511"/>
      <c r="E392" s="511"/>
    </row>
    <row r="393" spans="1:5">
      <c r="A393" s="512"/>
      <c r="B393" s="512"/>
      <c r="C393" s="511"/>
      <c r="D393" s="511"/>
      <c r="E393" s="511"/>
    </row>
    <row r="394" spans="1:5">
      <c r="A394" s="512"/>
      <c r="B394" s="512"/>
      <c r="C394" s="511"/>
      <c r="D394" s="511"/>
      <c r="E394" s="511"/>
    </row>
    <row r="395" spans="1:5">
      <c r="A395" s="512"/>
      <c r="B395" s="512"/>
      <c r="C395" s="511"/>
      <c r="D395" s="511"/>
      <c r="E395" s="511"/>
    </row>
    <row r="396" spans="1:5">
      <c r="A396" s="512"/>
      <c r="B396" s="512"/>
      <c r="C396" s="511"/>
      <c r="D396" s="511"/>
      <c r="E396" s="511"/>
    </row>
    <row r="397" spans="1:5">
      <c r="A397" s="512"/>
      <c r="B397" s="512"/>
      <c r="C397" s="511"/>
      <c r="D397" s="511"/>
      <c r="E397" s="511"/>
    </row>
    <row r="398" spans="1:5">
      <c r="A398" s="512"/>
      <c r="B398" s="512"/>
      <c r="C398" s="511"/>
      <c r="D398" s="511"/>
      <c r="E398" s="511"/>
    </row>
    <row r="399" spans="1:5">
      <c r="A399" s="512"/>
      <c r="B399" s="512"/>
      <c r="C399" s="511"/>
      <c r="D399" s="511"/>
      <c r="E399" s="511"/>
    </row>
    <row r="400" spans="1:5">
      <c r="A400" s="512"/>
      <c r="B400" s="512"/>
      <c r="C400" s="511"/>
      <c r="D400" s="511"/>
      <c r="E400" s="511"/>
    </row>
    <row r="401" spans="1:5">
      <c r="A401" s="512"/>
      <c r="B401" s="512"/>
      <c r="C401" s="511"/>
      <c r="D401" s="511"/>
      <c r="E401" s="511"/>
    </row>
    <row r="402" spans="1:5">
      <c r="A402" s="512"/>
      <c r="B402" s="512"/>
      <c r="C402" s="511"/>
      <c r="D402" s="511"/>
      <c r="E402" s="511"/>
    </row>
    <row r="403" spans="1:5">
      <c r="A403" s="512"/>
      <c r="B403" s="512"/>
      <c r="C403" s="511"/>
      <c r="D403" s="511"/>
      <c r="E403" s="511"/>
    </row>
    <row r="404" spans="1:5">
      <c r="A404" s="512"/>
      <c r="B404" s="512"/>
      <c r="C404" s="511"/>
      <c r="D404" s="511"/>
      <c r="E404" s="511"/>
    </row>
    <row r="405" spans="1:5">
      <c r="A405" s="512"/>
      <c r="B405" s="512"/>
      <c r="C405" s="511"/>
      <c r="D405" s="511"/>
      <c r="E405" s="511"/>
    </row>
    <row r="406" spans="1:5">
      <c r="A406" s="512"/>
      <c r="B406" s="512"/>
      <c r="C406" s="511"/>
      <c r="D406" s="511"/>
      <c r="E406" s="511"/>
    </row>
    <row r="407" spans="1:5">
      <c r="A407" s="512"/>
      <c r="B407" s="512"/>
      <c r="C407" s="511"/>
      <c r="D407" s="511"/>
      <c r="E407" s="511"/>
    </row>
    <row r="408" spans="1:5">
      <c r="A408" s="512"/>
      <c r="B408" s="512"/>
      <c r="C408" s="511"/>
      <c r="D408" s="511"/>
      <c r="E408" s="511"/>
    </row>
    <row r="409" spans="1:5">
      <c r="A409" s="512"/>
      <c r="B409" s="512"/>
      <c r="C409" s="511"/>
      <c r="D409" s="511"/>
      <c r="E409" s="511"/>
    </row>
    <row r="410" spans="1:5">
      <c r="A410" s="512"/>
      <c r="B410" s="512"/>
      <c r="C410" s="511"/>
      <c r="D410" s="511"/>
      <c r="E410" s="511"/>
    </row>
    <row r="411" spans="1:5">
      <c r="A411" s="512"/>
      <c r="B411" s="512"/>
      <c r="C411" s="511"/>
      <c r="D411" s="511"/>
      <c r="E411" s="511"/>
    </row>
    <row r="412" spans="1:5">
      <c r="A412" s="512"/>
      <c r="B412" s="512"/>
      <c r="C412" s="511"/>
      <c r="D412" s="511"/>
      <c r="E412" s="511"/>
    </row>
    <row r="413" spans="1:5" ht="14.25">
      <c r="A413" s="30" t="s">
        <v>287</v>
      </c>
      <c r="B413" s="30"/>
      <c r="C413" s="30"/>
      <c r="D413" s="30"/>
    </row>
    <row r="414" spans="1:5" ht="14.25" thickBot="1">
      <c r="A414" s="510"/>
      <c r="B414" s="22"/>
      <c r="C414" s="22"/>
      <c r="D414" s="22"/>
    </row>
    <row r="415" spans="1:5" ht="25.5" customHeight="1" thickBot="1">
      <c r="A415" s="509" t="s">
        <v>194</v>
      </c>
      <c r="B415" s="508"/>
      <c r="C415" s="507" t="s">
        <v>229</v>
      </c>
      <c r="D415" s="486" t="s">
        <v>193</v>
      </c>
    </row>
    <row r="416" spans="1:5" ht="32.25" customHeight="1" thickBot="1">
      <c r="A416" s="85" t="s">
        <v>286</v>
      </c>
      <c r="B416" s="490"/>
      <c r="C416" s="506"/>
      <c r="D416" s="505"/>
    </row>
    <row r="417" spans="1:4" ht="14.25" thickBot="1">
      <c r="A417" s="85" t="s">
        <v>285</v>
      </c>
      <c r="B417" s="490"/>
      <c r="C417" s="506"/>
      <c r="D417" s="505"/>
    </row>
    <row r="418" spans="1:4" ht="14.25" thickBot="1">
      <c r="A418" s="85" t="s">
        <v>284</v>
      </c>
      <c r="B418" s="490"/>
      <c r="C418" s="506"/>
      <c r="D418" s="505"/>
    </row>
    <row r="419" spans="1:4" ht="25.5" customHeight="1" thickBot="1">
      <c r="A419" s="85" t="s">
        <v>283</v>
      </c>
      <c r="B419" s="490"/>
      <c r="C419" s="506"/>
      <c r="D419" s="505"/>
    </row>
    <row r="420" spans="1:4" ht="27" customHeight="1" thickBot="1">
      <c r="A420" s="85" t="s">
        <v>282</v>
      </c>
      <c r="B420" s="490"/>
      <c r="C420" s="506"/>
      <c r="D420" s="505"/>
    </row>
    <row r="421" spans="1:4" ht="14.25" thickBot="1">
      <c r="A421" s="504" t="s">
        <v>281</v>
      </c>
      <c r="B421" s="490"/>
      <c r="C421" s="506"/>
      <c r="D421" s="505"/>
    </row>
    <row r="422" spans="1:4" ht="29.25" customHeight="1" thickBot="1">
      <c r="A422" s="504" t="s">
        <v>280</v>
      </c>
      <c r="B422" s="490"/>
      <c r="C422" s="506"/>
      <c r="D422" s="505"/>
    </row>
    <row r="423" spans="1:4" ht="25.5" customHeight="1" thickBot="1">
      <c r="A423" s="504" t="s">
        <v>279</v>
      </c>
      <c r="B423" s="490"/>
      <c r="C423" s="506"/>
      <c r="D423" s="505"/>
    </row>
    <row r="424" spans="1:4" ht="14.25" thickBot="1">
      <c r="A424" s="504" t="s">
        <v>278</v>
      </c>
      <c r="B424" s="490"/>
      <c r="C424" s="503">
        <f>SUM(C425:C444)</f>
        <v>0</v>
      </c>
      <c r="D424" s="503">
        <f>SUM(D425:D444)</f>
        <v>0</v>
      </c>
    </row>
    <row r="425" spans="1:4">
      <c r="A425" s="502" t="s">
        <v>277</v>
      </c>
      <c r="B425" s="501"/>
      <c r="C425" s="500"/>
      <c r="D425" s="498"/>
    </row>
    <row r="426" spans="1:4">
      <c r="A426" s="497" t="s">
        <v>276</v>
      </c>
      <c r="B426" s="496"/>
      <c r="C426" s="499"/>
      <c r="D426" s="498"/>
    </row>
    <row r="427" spans="1:4">
      <c r="A427" s="153" t="s">
        <v>275</v>
      </c>
      <c r="B427" s="496"/>
      <c r="C427" s="499"/>
      <c r="D427" s="498"/>
    </row>
    <row r="428" spans="1:4" ht="38.450000000000003" customHeight="1">
      <c r="A428" s="497" t="s">
        <v>274</v>
      </c>
      <c r="B428" s="496"/>
      <c r="C428" s="499"/>
      <c r="D428" s="498"/>
    </row>
    <row r="429" spans="1:4">
      <c r="A429" s="153" t="s">
        <v>273</v>
      </c>
      <c r="B429" s="496"/>
      <c r="C429" s="499"/>
      <c r="D429" s="498"/>
    </row>
    <row r="430" spans="1:4">
      <c r="A430" s="153" t="s">
        <v>272</v>
      </c>
      <c r="B430" s="496"/>
      <c r="C430" s="499"/>
      <c r="D430" s="498"/>
    </row>
    <row r="431" spans="1:4">
      <c r="A431" s="153" t="s">
        <v>271</v>
      </c>
      <c r="B431" s="496"/>
      <c r="C431" s="499"/>
      <c r="D431" s="498"/>
    </row>
    <row r="432" spans="1:4" ht="24.6" customHeight="1">
      <c r="A432" s="153" t="s">
        <v>270</v>
      </c>
      <c r="B432" s="496"/>
      <c r="C432" s="495"/>
      <c r="D432" s="491"/>
    </row>
    <row r="433" spans="1:4">
      <c r="A433" s="153" t="s">
        <v>269</v>
      </c>
      <c r="B433" s="496"/>
      <c r="C433" s="495"/>
      <c r="D433" s="491"/>
    </row>
    <row r="434" spans="1:4">
      <c r="A434" s="153" t="s">
        <v>268</v>
      </c>
      <c r="B434" s="496"/>
      <c r="C434" s="495"/>
      <c r="D434" s="491"/>
    </row>
    <row r="435" spans="1:4">
      <c r="A435" s="153" t="s">
        <v>267</v>
      </c>
      <c r="B435" s="496"/>
      <c r="C435" s="495"/>
      <c r="D435" s="491"/>
    </row>
    <row r="436" spans="1:4">
      <c r="A436" s="153" t="s">
        <v>266</v>
      </c>
      <c r="B436" s="496"/>
      <c r="C436" s="495"/>
      <c r="D436" s="491"/>
    </row>
    <row r="437" spans="1:4">
      <c r="A437" s="153" t="s">
        <v>265</v>
      </c>
      <c r="B437" s="496"/>
      <c r="C437" s="495"/>
      <c r="D437" s="491"/>
    </row>
    <row r="438" spans="1:4">
      <c r="A438" s="459" t="s">
        <v>264</v>
      </c>
      <c r="B438" s="496"/>
      <c r="C438" s="495"/>
      <c r="D438" s="491"/>
    </row>
    <row r="439" spans="1:4">
      <c r="A439" s="459" t="s">
        <v>263</v>
      </c>
      <c r="B439" s="496"/>
      <c r="C439" s="495"/>
      <c r="D439" s="491"/>
    </row>
    <row r="440" spans="1:4" ht="27.6" customHeight="1">
      <c r="A440" s="497" t="s">
        <v>262</v>
      </c>
      <c r="B440" s="496"/>
      <c r="C440" s="495"/>
      <c r="D440" s="491"/>
    </row>
    <row r="441" spans="1:4" ht="30" customHeight="1">
      <c r="A441" s="497" t="s">
        <v>261</v>
      </c>
      <c r="B441" s="496"/>
      <c r="C441" s="495"/>
      <c r="D441" s="491"/>
    </row>
    <row r="442" spans="1:4">
      <c r="A442" s="459" t="s">
        <v>260</v>
      </c>
      <c r="B442" s="496"/>
      <c r="C442" s="495"/>
      <c r="D442" s="491"/>
    </row>
    <row r="443" spans="1:4">
      <c r="A443" s="459" t="s">
        <v>259</v>
      </c>
      <c r="B443" s="496"/>
      <c r="C443" s="495"/>
      <c r="D443" s="491"/>
    </row>
    <row r="444" spans="1:4" ht="14.25" thickBot="1">
      <c r="A444" s="494" t="s">
        <v>40</v>
      </c>
      <c r="B444" s="493"/>
      <c r="C444" s="492"/>
      <c r="D444" s="491"/>
    </row>
    <row r="445" spans="1:4" ht="14.25" thickBot="1">
      <c r="A445" s="488" t="s">
        <v>27</v>
      </c>
      <c r="B445" s="490"/>
      <c r="C445" s="340">
        <f>SUM(C416:C426)</f>
        <v>0</v>
      </c>
      <c r="D445" s="340">
        <f>SUM(D416:D424)</f>
        <v>0</v>
      </c>
    </row>
    <row r="446" spans="1:4">
      <c r="A446" s="142"/>
      <c r="B446" s="142"/>
      <c r="C446" s="142"/>
      <c r="D446" s="142"/>
    </row>
    <row r="447" spans="1:4">
      <c r="A447" s="142"/>
      <c r="B447" s="142"/>
      <c r="C447" s="142"/>
      <c r="D447" s="142"/>
    </row>
    <row r="448" spans="1:4" ht="10.5" customHeight="1">
      <c r="A448" s="142"/>
      <c r="B448" s="142"/>
      <c r="C448" s="142"/>
      <c r="D448" s="142"/>
    </row>
    <row r="449" spans="1:8" ht="10.5" customHeight="1">
      <c r="A449" s="142"/>
      <c r="B449" s="142"/>
      <c r="C449" s="142"/>
      <c r="D449" s="142"/>
    </row>
    <row r="450" spans="1:8" ht="10.5" customHeight="1">
      <c r="A450" s="142"/>
      <c r="B450" s="142"/>
      <c r="C450" s="142"/>
      <c r="D450" s="142"/>
    </row>
    <row r="451" spans="1:8" ht="10.5" customHeight="1">
      <c r="A451" s="142"/>
      <c r="B451" s="142"/>
      <c r="C451" s="142"/>
      <c r="D451" s="142"/>
    </row>
    <row r="452" spans="1:8">
      <c r="A452" s="142"/>
      <c r="B452" s="142"/>
      <c r="C452" s="142"/>
      <c r="D452" s="142"/>
    </row>
    <row r="453" spans="1:8" ht="14.25">
      <c r="A453" s="489" t="s">
        <v>258</v>
      </c>
      <c r="B453" s="489"/>
      <c r="C453" s="489"/>
    </row>
    <row r="454" spans="1:8" ht="12.75" customHeight="1" thickBot="1">
      <c r="A454" s="23"/>
      <c r="B454" s="22"/>
      <c r="C454" s="22"/>
    </row>
    <row r="455" spans="1:8" ht="26.25" customHeight="1" thickBot="1">
      <c r="A455" s="488" t="s">
        <v>257</v>
      </c>
      <c r="B455" s="441"/>
      <c r="C455" s="487" t="s">
        <v>159</v>
      </c>
      <c r="D455" s="486" t="s">
        <v>158</v>
      </c>
      <c r="G455" s="482"/>
      <c r="H455" s="482"/>
    </row>
    <row r="456" spans="1:8" ht="14.25" thickBot="1">
      <c r="A456" s="72" t="s">
        <v>256</v>
      </c>
      <c r="B456" s="70"/>
      <c r="C456" s="479">
        <f>SUM(C457:C466)</f>
        <v>0</v>
      </c>
      <c r="D456" s="485">
        <f>SUM(D457:D466)</f>
        <v>0</v>
      </c>
      <c r="G456" s="482"/>
      <c r="H456" s="482"/>
    </row>
    <row r="457" spans="1:8" ht="55.5" customHeight="1">
      <c r="A457" s="478" t="s">
        <v>253</v>
      </c>
      <c r="B457" s="477"/>
      <c r="C457" s="484"/>
      <c r="D457" s="483"/>
      <c r="G457" s="482"/>
      <c r="H457" s="482"/>
    </row>
    <row r="458" spans="1:8">
      <c r="A458" s="476" t="s">
        <v>252</v>
      </c>
      <c r="B458" s="475"/>
      <c r="C458" s="474"/>
      <c r="D458" s="473"/>
    </row>
    <row r="459" spans="1:8">
      <c r="A459" s="208" t="s">
        <v>251</v>
      </c>
      <c r="B459" s="207"/>
      <c r="C459" s="444"/>
      <c r="D459" s="472"/>
    </row>
    <row r="460" spans="1:8" ht="28.5" customHeight="1">
      <c r="A460" s="204" t="s">
        <v>250</v>
      </c>
      <c r="B460" s="51"/>
      <c r="C460" s="444"/>
      <c r="D460" s="472"/>
    </row>
    <row r="461" spans="1:8" ht="32.25" customHeight="1">
      <c r="A461" s="204" t="s">
        <v>249</v>
      </c>
      <c r="B461" s="51"/>
      <c r="C461" s="444"/>
      <c r="D461" s="472"/>
    </row>
    <row r="462" spans="1:8">
      <c r="A462" s="208" t="s">
        <v>248</v>
      </c>
      <c r="B462" s="207"/>
      <c r="C462" s="444"/>
      <c r="D462" s="472"/>
    </row>
    <row r="463" spans="1:8">
      <c r="A463" s="208" t="s">
        <v>247</v>
      </c>
      <c r="B463" s="207"/>
      <c r="C463" s="444"/>
      <c r="D463" s="472"/>
    </row>
    <row r="464" spans="1:8">
      <c r="A464" s="208" t="s">
        <v>255</v>
      </c>
      <c r="B464" s="207"/>
      <c r="C464" s="444"/>
      <c r="D464" s="472"/>
    </row>
    <row r="465" spans="1:4">
      <c r="A465" s="208" t="s">
        <v>245</v>
      </c>
      <c r="B465" s="207"/>
      <c r="C465" s="444"/>
      <c r="D465" s="472"/>
    </row>
    <row r="466" spans="1:4" ht="14.25" thickBot="1">
      <c r="A466" s="201" t="s">
        <v>99</v>
      </c>
      <c r="B466" s="200"/>
      <c r="C466" s="481"/>
      <c r="D466" s="480"/>
    </row>
    <row r="467" spans="1:4" ht="14.25" thickBot="1">
      <c r="A467" s="72" t="s">
        <v>254</v>
      </c>
      <c r="B467" s="70"/>
      <c r="C467" s="479">
        <f>SUM(C468:C477)</f>
        <v>109.4</v>
      </c>
      <c r="D467" s="69">
        <f>SUM(D468:D477)</f>
        <v>16.16</v>
      </c>
    </row>
    <row r="468" spans="1:4" ht="59.25" customHeight="1">
      <c r="A468" s="478" t="s">
        <v>253</v>
      </c>
      <c r="B468" s="477"/>
      <c r="C468" s="474"/>
      <c r="D468" s="473"/>
    </row>
    <row r="469" spans="1:4">
      <c r="A469" s="476" t="s">
        <v>252</v>
      </c>
      <c r="B469" s="475"/>
      <c r="C469" s="474"/>
      <c r="D469" s="473"/>
    </row>
    <row r="470" spans="1:4">
      <c r="A470" s="208" t="s">
        <v>251</v>
      </c>
      <c r="B470" s="207"/>
      <c r="C470" s="444"/>
      <c r="D470" s="472"/>
    </row>
    <row r="471" spans="1:4" ht="27.75" customHeight="1">
      <c r="A471" s="204" t="s">
        <v>250</v>
      </c>
      <c r="B471" s="51"/>
      <c r="C471" s="444"/>
      <c r="D471" s="472">
        <v>16.16</v>
      </c>
    </row>
    <row r="472" spans="1:4" ht="24.75" customHeight="1">
      <c r="A472" s="204" t="s">
        <v>249</v>
      </c>
      <c r="B472" s="51"/>
      <c r="C472" s="444">
        <v>109.4</v>
      </c>
      <c r="D472" s="472"/>
    </row>
    <row r="473" spans="1:4">
      <c r="A473" s="204" t="s">
        <v>248</v>
      </c>
      <c r="B473" s="51"/>
      <c r="C473" s="444"/>
      <c r="D473" s="472"/>
    </row>
    <row r="474" spans="1:4">
      <c r="A474" s="208" t="s">
        <v>247</v>
      </c>
      <c r="B474" s="207"/>
      <c r="C474" s="444"/>
      <c r="D474" s="472"/>
    </row>
    <row r="475" spans="1:4">
      <c r="A475" s="208" t="s">
        <v>246</v>
      </c>
      <c r="B475" s="207"/>
      <c r="C475" s="444"/>
      <c r="D475" s="472"/>
    </row>
    <row r="476" spans="1:4">
      <c r="A476" s="208" t="s">
        <v>245</v>
      </c>
      <c r="B476" s="207"/>
      <c r="C476" s="444"/>
      <c r="D476" s="472"/>
    </row>
    <row r="477" spans="1:4" ht="14.25" thickBot="1">
      <c r="A477" s="471" t="s">
        <v>99</v>
      </c>
      <c r="B477" s="48"/>
      <c r="C477" s="470"/>
      <c r="D477" s="469"/>
    </row>
    <row r="478" spans="1:4" ht="14.25" thickBot="1">
      <c r="A478" s="453" t="s">
        <v>231</v>
      </c>
      <c r="B478" s="452"/>
      <c r="C478" s="468">
        <f>C456+C467</f>
        <v>109.4</v>
      </c>
      <c r="D478" s="451">
        <f>D456+D467</f>
        <v>16.16</v>
      </c>
    </row>
    <row r="492" spans="1:5" ht="14.25">
      <c r="A492" s="30" t="s">
        <v>244</v>
      </c>
      <c r="B492" s="30"/>
      <c r="C492" s="30"/>
      <c r="D492" s="167"/>
      <c r="E492" s="167"/>
    </row>
    <row r="493" spans="1:5" ht="14.25" thickBot="1">
      <c r="A493" s="22"/>
      <c r="B493" s="22"/>
      <c r="C493" s="22"/>
      <c r="D493" s="142"/>
    </row>
    <row r="494" spans="1:5" ht="28.5" customHeight="1" thickBot="1">
      <c r="A494" s="288" t="s">
        <v>243</v>
      </c>
      <c r="B494" s="286"/>
      <c r="C494" s="447" t="s">
        <v>159</v>
      </c>
      <c r="D494" s="95" t="s">
        <v>193</v>
      </c>
    </row>
    <row r="495" spans="1:5">
      <c r="A495" s="467" t="s">
        <v>242</v>
      </c>
      <c r="B495" s="466"/>
      <c r="C495" s="461">
        <f>SUM(C496:C502)</f>
        <v>0</v>
      </c>
      <c r="D495" s="461">
        <f>SUM(D496:D502)</f>
        <v>0</v>
      </c>
    </row>
    <row r="496" spans="1:5">
      <c r="A496" s="465" t="s">
        <v>241</v>
      </c>
      <c r="B496" s="464"/>
      <c r="C496" s="463"/>
      <c r="D496" s="462"/>
    </row>
    <row r="497" spans="1:4">
      <c r="A497" s="465" t="s">
        <v>240</v>
      </c>
      <c r="B497" s="464"/>
      <c r="C497" s="463"/>
      <c r="D497" s="462"/>
    </row>
    <row r="498" spans="1:4" ht="27.75" customHeight="1">
      <c r="A498" s="153" t="s">
        <v>239</v>
      </c>
      <c r="B498" s="151"/>
      <c r="C498" s="463"/>
      <c r="D498" s="462"/>
    </row>
    <row r="499" spans="1:4">
      <c r="A499" s="153" t="s">
        <v>238</v>
      </c>
      <c r="B499" s="151"/>
      <c r="C499" s="463"/>
      <c r="D499" s="462"/>
    </row>
    <row r="500" spans="1:4" ht="17.25" customHeight="1">
      <c r="A500" s="153" t="s">
        <v>237</v>
      </c>
      <c r="B500" s="151"/>
      <c r="C500" s="463"/>
      <c r="D500" s="462"/>
    </row>
    <row r="501" spans="1:4" ht="16.5" customHeight="1">
      <c r="A501" s="153" t="s">
        <v>236</v>
      </c>
      <c r="B501" s="151"/>
      <c r="C501" s="463"/>
      <c r="D501" s="462"/>
    </row>
    <row r="502" spans="1:4">
      <c r="A502" s="153" t="s">
        <v>40</v>
      </c>
      <c r="B502" s="151"/>
      <c r="C502" s="463"/>
      <c r="D502" s="462"/>
    </row>
    <row r="503" spans="1:4">
      <c r="A503" s="157" t="s">
        <v>235</v>
      </c>
      <c r="B503" s="155"/>
      <c r="C503" s="461">
        <f>C504+C505+C507</f>
        <v>0</v>
      </c>
      <c r="D503" s="460">
        <f>D504+D505+D507</f>
        <v>0</v>
      </c>
    </row>
    <row r="504" spans="1:4">
      <c r="A504" s="459" t="s">
        <v>234</v>
      </c>
      <c r="B504" s="458"/>
      <c r="C504" s="455"/>
      <c r="D504" s="454"/>
    </row>
    <row r="505" spans="1:4">
      <c r="A505" s="459" t="s">
        <v>233</v>
      </c>
      <c r="B505" s="458"/>
      <c r="C505" s="455"/>
      <c r="D505" s="454"/>
    </row>
    <row r="506" spans="1:4">
      <c r="A506" s="459" t="s">
        <v>232</v>
      </c>
      <c r="B506" s="458"/>
      <c r="C506" s="455"/>
      <c r="D506" s="454"/>
    </row>
    <row r="507" spans="1:4" ht="14.25" thickBot="1">
      <c r="A507" s="457" t="s">
        <v>40</v>
      </c>
      <c r="B507" s="456"/>
      <c r="C507" s="455"/>
      <c r="D507" s="454"/>
    </row>
    <row r="508" spans="1:4" ht="14.25" thickBot="1">
      <c r="A508" s="453" t="s">
        <v>231</v>
      </c>
      <c r="B508" s="452"/>
      <c r="C508" s="451">
        <f>C495+C503</f>
        <v>0</v>
      </c>
      <c r="D508" s="451">
        <f>D495+D503</f>
        <v>0</v>
      </c>
    </row>
    <row r="511" spans="1:4" ht="26.25" customHeight="1">
      <c r="A511" s="40" t="s">
        <v>230</v>
      </c>
      <c r="B511" s="443"/>
      <c r="C511" s="443"/>
      <c r="D511" s="443"/>
    </row>
    <row r="512" spans="1:4" ht="14.25" thickBot="1">
      <c r="A512" s="22"/>
      <c r="B512" s="450"/>
      <c r="C512" s="22"/>
      <c r="D512" s="22"/>
    </row>
    <row r="513" spans="1:5" ht="30.75" customHeight="1" thickBot="1">
      <c r="A513" s="449"/>
      <c r="B513" s="448"/>
      <c r="C513" s="447" t="s">
        <v>229</v>
      </c>
      <c r="D513" s="95" t="s">
        <v>158</v>
      </c>
    </row>
    <row r="514" spans="1:5" ht="14.25" thickBot="1">
      <c r="A514" s="446" t="s">
        <v>228</v>
      </c>
      <c r="B514" s="445"/>
      <c r="C514" s="444"/>
      <c r="D514" s="346"/>
    </row>
    <row r="515" spans="1:5" ht="14.25" thickBot="1">
      <c r="A515" s="72" t="s">
        <v>181</v>
      </c>
      <c r="B515" s="70"/>
      <c r="C515" s="69">
        <f>SUM(C514:C514)</f>
        <v>0</v>
      </c>
      <c r="D515" s="69">
        <f>SUM(D514:D514)</f>
        <v>0</v>
      </c>
    </row>
    <row r="518" spans="1:5">
      <c r="A518" s="40" t="s">
        <v>227</v>
      </c>
      <c r="B518" s="443"/>
      <c r="C518" s="443"/>
      <c r="D518" s="443"/>
      <c r="E518" s="167"/>
    </row>
    <row r="519" spans="1:5" ht="14.25" thickBot="1">
      <c r="A519" s="22"/>
      <c r="B519" s="22"/>
      <c r="C519" s="22"/>
      <c r="D519" s="22"/>
      <c r="E519" s="142"/>
    </row>
    <row r="520" spans="1:5" ht="38.25" customHeight="1" thickBot="1">
      <c r="A520" s="37" t="s">
        <v>24</v>
      </c>
      <c r="B520" s="442"/>
      <c r="C520" s="26" t="s">
        <v>226</v>
      </c>
      <c r="D520" s="26" t="s">
        <v>225</v>
      </c>
      <c r="E520" s="142"/>
    </row>
    <row r="521" spans="1:5" ht="14.25" thickBot="1">
      <c r="A521" s="34" t="s">
        <v>224</v>
      </c>
      <c r="B521" s="441"/>
      <c r="C521" s="440">
        <v>1721.72</v>
      </c>
      <c r="D521" s="439">
        <v>37331.519999999997</v>
      </c>
      <c r="E521" s="142"/>
    </row>
    <row r="522" spans="1:5">
      <c r="A522" s="142"/>
      <c r="B522" s="142"/>
      <c r="C522" s="142"/>
      <c r="D522" s="142"/>
      <c r="E522" s="142"/>
    </row>
    <row r="523" spans="1:5" ht="29.25" customHeight="1">
      <c r="A523" s="438" t="s">
        <v>223</v>
      </c>
      <c r="B523" s="437"/>
      <c r="C523" s="437"/>
      <c r="D523" s="167"/>
      <c r="E523" s="167"/>
    </row>
    <row r="535" spans="1:10" ht="14.25">
      <c r="A535" s="332" t="s">
        <v>222</v>
      </c>
      <c r="B535" s="332"/>
      <c r="C535" s="332"/>
      <c r="D535" s="332"/>
      <c r="E535" s="332"/>
      <c r="F535" s="332"/>
      <c r="G535" s="332"/>
      <c r="H535" s="332"/>
      <c r="I535" s="332"/>
    </row>
    <row r="537" spans="1:10" ht="14.25">
      <c r="A537" s="332" t="s">
        <v>221</v>
      </c>
      <c r="B537" s="332"/>
      <c r="C537" s="332"/>
      <c r="D537" s="332"/>
      <c r="E537" s="332"/>
      <c r="F537" s="332"/>
      <c r="G537" s="332"/>
      <c r="H537" s="332"/>
      <c r="I537" s="332"/>
    </row>
    <row r="538" spans="1:10" ht="17.25" thickBot="1">
      <c r="A538" s="436"/>
      <c r="B538" s="436"/>
      <c r="C538" s="436"/>
      <c r="D538" s="436"/>
      <c r="E538" s="436"/>
      <c r="F538" s="436"/>
      <c r="G538" s="436"/>
      <c r="H538" s="436"/>
      <c r="I538" s="435"/>
    </row>
    <row r="539" spans="1:10" ht="34.15" customHeight="1">
      <c r="A539" s="434" t="s">
        <v>220</v>
      </c>
      <c r="B539" s="433" t="s">
        <v>219</v>
      </c>
      <c r="C539" s="431"/>
      <c r="D539" s="431"/>
      <c r="E539" s="432" t="s">
        <v>218</v>
      </c>
      <c r="F539" s="431" t="s">
        <v>217</v>
      </c>
      <c r="G539" s="431"/>
      <c r="H539" s="431"/>
      <c r="I539" s="430" t="s">
        <v>53</v>
      </c>
      <c r="J539" s="429"/>
    </row>
    <row r="540" spans="1:10" ht="63.75">
      <c r="A540" s="428"/>
      <c r="B540" s="427" t="s">
        <v>213</v>
      </c>
      <c r="C540" s="426" t="s">
        <v>216</v>
      </c>
      <c r="D540" s="426" t="s">
        <v>215</v>
      </c>
      <c r="E540" s="426" t="s">
        <v>214</v>
      </c>
      <c r="F540" s="426" t="s">
        <v>213</v>
      </c>
      <c r="G540" s="426" t="s">
        <v>212</v>
      </c>
      <c r="H540" s="426" t="s">
        <v>211</v>
      </c>
      <c r="I540" s="425"/>
      <c r="J540" s="424"/>
    </row>
    <row r="541" spans="1:10" ht="25.5">
      <c r="A541" s="403" t="s">
        <v>210</v>
      </c>
      <c r="B541" s="423"/>
      <c r="C541" s="422"/>
      <c r="D541" s="422"/>
      <c r="E541" s="422"/>
      <c r="F541" s="422"/>
      <c r="G541" s="422"/>
      <c r="H541" s="422"/>
      <c r="I541" s="421"/>
      <c r="J541" s="410"/>
    </row>
    <row r="542" spans="1:10">
      <c r="A542" s="414" t="s">
        <v>200</v>
      </c>
      <c r="B542" s="420">
        <f>SUM(B543:B545)</f>
        <v>0</v>
      </c>
      <c r="C542" s="419">
        <f>SUM(C543:C545)</f>
        <v>0</v>
      </c>
      <c r="D542" s="419">
        <f>SUM(D543:D545)</f>
        <v>0</v>
      </c>
      <c r="E542" s="419">
        <f>SUM(E543:E545)</f>
        <v>0</v>
      </c>
      <c r="F542" s="419">
        <f>SUM(F543:F545)</f>
        <v>0</v>
      </c>
      <c r="G542" s="419">
        <f>SUM(G543:G545)</f>
        <v>0</v>
      </c>
      <c r="H542" s="419">
        <f>SUM(H543:H545)</f>
        <v>0</v>
      </c>
      <c r="I542" s="418">
        <f>SUM(I543:I545)</f>
        <v>0</v>
      </c>
      <c r="J542" s="417"/>
    </row>
    <row r="543" spans="1:10">
      <c r="A543" s="416" t="s">
        <v>209</v>
      </c>
      <c r="B543" s="407"/>
      <c r="C543" s="406"/>
      <c r="D543" s="406"/>
      <c r="E543" s="406"/>
      <c r="F543" s="406"/>
      <c r="G543" s="406"/>
      <c r="H543" s="406"/>
      <c r="I543" s="405"/>
      <c r="J543" s="404"/>
    </row>
    <row r="544" spans="1:10">
      <c r="A544" s="416" t="s">
        <v>208</v>
      </c>
      <c r="B544" s="407"/>
      <c r="C544" s="406"/>
      <c r="D544" s="406"/>
      <c r="E544" s="406"/>
      <c r="F544" s="406"/>
      <c r="G544" s="406"/>
      <c r="H544" s="406"/>
      <c r="I544" s="405"/>
      <c r="J544" s="404"/>
    </row>
    <row r="545" spans="1:10">
      <c r="A545" s="415" t="s">
        <v>207</v>
      </c>
      <c r="B545" s="407"/>
      <c r="C545" s="406"/>
      <c r="D545" s="406"/>
      <c r="E545" s="406"/>
      <c r="F545" s="406"/>
      <c r="G545" s="406"/>
      <c r="H545" s="406"/>
      <c r="I545" s="405"/>
      <c r="J545" s="404"/>
    </row>
    <row r="546" spans="1:10">
      <c r="A546" s="414" t="s">
        <v>199</v>
      </c>
      <c r="B546" s="413">
        <f>SUM(B547:B550)</f>
        <v>0</v>
      </c>
      <c r="C546" s="412">
        <f>SUM(C547:C550)</f>
        <v>0</v>
      </c>
      <c r="D546" s="412">
        <f>SUM(D547:D550)</f>
        <v>0</v>
      </c>
      <c r="E546" s="412">
        <f>SUM(E547:E550)</f>
        <v>0</v>
      </c>
      <c r="F546" s="412">
        <f>SUM(F547:F550)</f>
        <v>0</v>
      </c>
      <c r="G546" s="412">
        <f>SUM(G547:G550)</f>
        <v>0</v>
      </c>
      <c r="H546" s="412">
        <f>SUM(H547:H550)</f>
        <v>0</v>
      </c>
      <c r="I546" s="411">
        <f>SUM(I547:I550)</f>
        <v>0</v>
      </c>
      <c r="J546" s="410"/>
    </row>
    <row r="547" spans="1:10" ht="13.5" customHeight="1">
      <c r="A547" s="409" t="s">
        <v>206</v>
      </c>
      <c r="B547" s="407"/>
      <c r="C547" s="406"/>
      <c r="D547" s="406"/>
      <c r="E547" s="406"/>
      <c r="F547" s="406"/>
      <c r="G547" s="406"/>
      <c r="H547" s="406"/>
      <c r="I547" s="405"/>
      <c r="J547" s="404"/>
    </row>
    <row r="548" spans="1:10">
      <c r="A548" s="409" t="s">
        <v>205</v>
      </c>
      <c r="B548" s="407"/>
      <c r="C548" s="406"/>
      <c r="D548" s="406"/>
      <c r="E548" s="406"/>
      <c r="F548" s="406"/>
      <c r="G548" s="406"/>
      <c r="H548" s="406"/>
      <c r="I548" s="405"/>
      <c r="J548" s="404"/>
    </row>
    <row r="549" spans="1:10">
      <c r="A549" s="409" t="s">
        <v>204</v>
      </c>
      <c r="B549" s="407"/>
      <c r="C549" s="406"/>
      <c r="D549" s="406"/>
      <c r="E549" s="406"/>
      <c r="F549" s="406"/>
      <c r="G549" s="406"/>
      <c r="H549" s="406"/>
      <c r="I549" s="405"/>
      <c r="J549" s="404"/>
    </row>
    <row r="550" spans="1:10">
      <c r="A550" s="408" t="s">
        <v>203</v>
      </c>
      <c r="B550" s="407"/>
      <c r="C550" s="406"/>
      <c r="D550" s="406"/>
      <c r="E550" s="406"/>
      <c r="F550" s="406"/>
      <c r="G550" s="406"/>
      <c r="H550" s="406"/>
      <c r="I550" s="405"/>
      <c r="J550" s="404"/>
    </row>
    <row r="551" spans="1:10" ht="33.6" customHeight="1" thickBot="1">
      <c r="A551" s="403" t="s">
        <v>202</v>
      </c>
      <c r="B551" s="402">
        <f>B541+B542-B546</f>
        <v>0</v>
      </c>
      <c r="C551" s="401">
        <f>C541+C542-C546</f>
        <v>0</v>
      </c>
      <c r="D551" s="401">
        <f>D541+D542-D546</f>
        <v>0</v>
      </c>
      <c r="E551" s="401">
        <f>E541+E542-E546</f>
        <v>0</v>
      </c>
      <c r="F551" s="401">
        <f>F541+F542-F546</f>
        <v>0</v>
      </c>
      <c r="G551" s="401">
        <f>G541+G542-G546</f>
        <v>0</v>
      </c>
      <c r="H551" s="401">
        <f>H541+H542-H546</f>
        <v>0</v>
      </c>
      <c r="I551" s="400">
        <f>I541+I542-I546</f>
        <v>0</v>
      </c>
      <c r="J551" s="399"/>
    </row>
    <row r="552" spans="1:10" s="359" customFormat="1" ht="40.5" customHeight="1" thickBot="1">
      <c r="A552" s="398" t="s">
        <v>201</v>
      </c>
      <c r="B552" s="395"/>
      <c r="C552" s="397"/>
      <c r="D552" s="393"/>
      <c r="E552" s="396"/>
      <c r="F552" s="395"/>
      <c r="G552" s="394"/>
      <c r="H552" s="393"/>
      <c r="I552" s="392">
        <f>SUM(B552:H552)</f>
        <v>0</v>
      </c>
    </row>
    <row r="553" spans="1:10" s="359" customFormat="1" thickBot="1">
      <c r="A553" s="379" t="s">
        <v>200</v>
      </c>
      <c r="B553" s="389"/>
      <c r="C553" s="391"/>
      <c r="D553" s="387"/>
      <c r="E553" s="390"/>
      <c r="F553" s="389"/>
      <c r="G553" s="388"/>
      <c r="H553" s="387"/>
      <c r="I553" s="374">
        <f>SUM(B553:H553)</f>
        <v>0</v>
      </c>
    </row>
    <row r="554" spans="1:10" s="359" customFormat="1" thickBot="1">
      <c r="A554" s="386" t="s">
        <v>199</v>
      </c>
      <c r="B554" s="383"/>
      <c r="C554" s="385"/>
      <c r="D554" s="381"/>
      <c r="E554" s="384"/>
      <c r="F554" s="383"/>
      <c r="G554" s="382"/>
      <c r="H554" s="381"/>
      <c r="I554" s="380">
        <f>SUM(B554:H554)</f>
        <v>0</v>
      </c>
    </row>
    <row r="555" spans="1:10" s="359" customFormat="1" ht="41.25" customHeight="1" thickBot="1">
      <c r="A555" s="379" t="s">
        <v>198</v>
      </c>
      <c r="B555" s="377">
        <f>B552+B553-B554</f>
        <v>0</v>
      </c>
      <c r="C555" s="378">
        <f>C552+C553-C554</f>
        <v>0</v>
      </c>
      <c r="D555" s="375">
        <f>D552+D553-D554</f>
        <v>0</v>
      </c>
      <c r="E555" s="374">
        <f>E552+E553-E554</f>
        <v>0</v>
      </c>
      <c r="F555" s="377">
        <f>F552+F553-F554</f>
        <v>0</v>
      </c>
      <c r="G555" s="376">
        <f>G552+G553-G554</f>
        <v>0</v>
      </c>
      <c r="H555" s="375">
        <f>H552+H553-H554</f>
        <v>0</v>
      </c>
      <c r="I555" s="374">
        <f>I552+I553-I554</f>
        <v>0</v>
      </c>
    </row>
    <row r="556" spans="1:10" s="359" customFormat="1" ht="26.25" customHeight="1" thickBot="1">
      <c r="A556" s="373" t="s">
        <v>197</v>
      </c>
      <c r="B556" s="371">
        <f>B541-B552</f>
        <v>0</v>
      </c>
      <c r="C556" s="371">
        <f>C541-C552</f>
        <v>0</v>
      </c>
      <c r="D556" s="371">
        <f>D541-D552</f>
        <v>0</v>
      </c>
      <c r="E556" s="371">
        <f>E541-E552</f>
        <v>0</v>
      </c>
      <c r="F556" s="371">
        <f>F541-F552</f>
        <v>0</v>
      </c>
      <c r="G556" s="371">
        <f>G541-G552</f>
        <v>0</v>
      </c>
      <c r="H556" s="371">
        <f>H541-H552</f>
        <v>0</v>
      </c>
      <c r="I556" s="371">
        <f>I541-I552</f>
        <v>0</v>
      </c>
    </row>
    <row r="557" spans="1:10" s="359" customFormat="1" ht="26.25" customHeight="1" thickBot="1">
      <c r="A557" s="372" t="s">
        <v>196</v>
      </c>
      <c r="B557" s="371">
        <f>B551-B555</f>
        <v>0</v>
      </c>
      <c r="C557" s="371">
        <f>C551-C555</f>
        <v>0</v>
      </c>
      <c r="D557" s="371">
        <f>D551-D555</f>
        <v>0</v>
      </c>
      <c r="E557" s="371">
        <f>E551-E555</f>
        <v>0</v>
      </c>
      <c r="F557" s="371">
        <f>F551-F555</f>
        <v>0</v>
      </c>
      <c r="G557" s="371">
        <f>G551-G555</f>
        <v>0</v>
      </c>
      <c r="H557" s="371">
        <f>H551-H555</f>
        <v>0</v>
      </c>
      <c r="I557" s="371">
        <f>I551-I555</f>
        <v>0</v>
      </c>
    </row>
    <row r="558" spans="1:10" s="359" customFormat="1" ht="12.75">
      <c r="A558" s="370"/>
      <c r="B558" s="369"/>
      <c r="C558" s="369"/>
      <c r="D558" s="369"/>
      <c r="E558" s="369"/>
      <c r="F558" s="369"/>
      <c r="G558" s="369"/>
      <c r="H558" s="369"/>
      <c r="I558" s="369"/>
      <c r="J558" s="368"/>
    </row>
    <row r="559" spans="1:10" s="359" customFormat="1" ht="12.75">
      <c r="A559" s="370"/>
      <c r="B559" s="369"/>
      <c r="C559" s="369"/>
      <c r="D559" s="369"/>
      <c r="E559" s="369"/>
      <c r="F559" s="369"/>
      <c r="G559" s="369"/>
      <c r="H559" s="369"/>
      <c r="I559" s="369"/>
      <c r="J559" s="368"/>
    </row>
    <row r="560" spans="1:10" s="359" customFormat="1" ht="12.75">
      <c r="A560" s="370"/>
      <c r="B560" s="369"/>
      <c r="C560" s="369"/>
      <c r="D560" s="369"/>
      <c r="E560" s="369"/>
      <c r="F560" s="369"/>
      <c r="G560" s="369"/>
      <c r="H560" s="369"/>
      <c r="I560" s="369"/>
      <c r="J560" s="368"/>
    </row>
    <row r="561" spans="1:10" s="359" customFormat="1" ht="12.75">
      <c r="A561" s="370"/>
      <c r="B561" s="369"/>
      <c r="C561" s="369"/>
      <c r="D561" s="369"/>
      <c r="E561" s="369"/>
      <c r="F561" s="369"/>
      <c r="G561" s="369"/>
      <c r="H561" s="369"/>
      <c r="I561" s="369"/>
      <c r="J561" s="368"/>
    </row>
    <row r="562" spans="1:10" s="359" customFormat="1" ht="12.75">
      <c r="A562" s="370"/>
      <c r="B562" s="369"/>
      <c r="C562" s="369"/>
      <c r="D562" s="369"/>
      <c r="E562" s="369"/>
      <c r="F562" s="369"/>
      <c r="G562" s="369"/>
      <c r="H562" s="369"/>
      <c r="I562" s="369"/>
      <c r="J562" s="368"/>
    </row>
    <row r="563" spans="1:10" s="359" customFormat="1" ht="12.75">
      <c r="A563" s="370"/>
      <c r="B563" s="369"/>
      <c r="C563" s="369"/>
      <c r="D563" s="369"/>
      <c r="E563" s="369"/>
      <c r="F563" s="369"/>
      <c r="G563" s="369"/>
      <c r="H563" s="369"/>
      <c r="I563" s="369"/>
      <c r="J563" s="368"/>
    </row>
    <row r="564" spans="1:10" s="359" customFormat="1" ht="12.75">
      <c r="A564" s="370"/>
      <c r="B564" s="369"/>
      <c r="C564" s="369"/>
      <c r="D564" s="369"/>
      <c r="E564" s="369"/>
      <c r="F564" s="369"/>
      <c r="G564" s="369"/>
      <c r="H564" s="369"/>
      <c r="I564" s="369"/>
      <c r="J564" s="368"/>
    </row>
    <row r="565" spans="1:10" s="359" customFormat="1" ht="12.75">
      <c r="A565" s="370"/>
      <c r="B565" s="369"/>
      <c r="C565" s="369"/>
      <c r="D565" s="369"/>
      <c r="E565" s="369"/>
      <c r="F565" s="369"/>
      <c r="G565" s="369"/>
      <c r="H565" s="369"/>
      <c r="I565" s="369"/>
      <c r="J565" s="368"/>
    </row>
    <row r="566" spans="1:10" s="359" customFormat="1" ht="12.75">
      <c r="A566" s="370"/>
      <c r="B566" s="369"/>
      <c r="C566" s="369"/>
      <c r="D566" s="369"/>
      <c r="E566" s="369"/>
      <c r="F566" s="369"/>
      <c r="G566" s="369"/>
      <c r="H566" s="369"/>
      <c r="I566" s="369"/>
      <c r="J566" s="368"/>
    </row>
    <row r="567" spans="1:10" s="359" customFormat="1" ht="12.75">
      <c r="A567" s="370"/>
      <c r="B567" s="369"/>
      <c r="C567" s="369"/>
      <c r="D567" s="369"/>
      <c r="E567" s="369"/>
      <c r="F567" s="369"/>
      <c r="G567" s="369"/>
      <c r="H567" s="369"/>
      <c r="I567" s="369"/>
      <c r="J567" s="368"/>
    </row>
    <row r="568" spans="1:10" s="359" customFormat="1" ht="12.75">
      <c r="A568" s="370"/>
      <c r="B568" s="369"/>
      <c r="C568" s="369"/>
      <c r="D568" s="369"/>
      <c r="E568" s="369"/>
      <c r="F568" s="369"/>
      <c r="G568" s="369"/>
      <c r="H568" s="369"/>
      <c r="I568" s="369"/>
      <c r="J568" s="368"/>
    </row>
    <row r="569" spans="1:10" s="359" customFormat="1" ht="12.75">
      <c r="A569" s="370"/>
      <c r="B569" s="369"/>
      <c r="C569" s="369"/>
      <c r="D569" s="369"/>
      <c r="E569" s="369"/>
      <c r="F569" s="369"/>
      <c r="G569" s="369"/>
      <c r="H569" s="369"/>
      <c r="I569" s="369"/>
      <c r="J569" s="368"/>
    </row>
    <row r="570" spans="1:10" s="359" customFormat="1" ht="12.75">
      <c r="A570" s="370"/>
      <c r="B570" s="369"/>
      <c r="C570" s="369"/>
      <c r="D570" s="369"/>
      <c r="E570" s="369"/>
      <c r="F570" s="369"/>
      <c r="G570" s="369"/>
      <c r="H570" s="369"/>
      <c r="I570" s="369"/>
      <c r="J570" s="368"/>
    </row>
    <row r="571" spans="1:10" s="359" customFormat="1" ht="12.75">
      <c r="A571" s="370"/>
      <c r="B571" s="369"/>
      <c r="C571" s="369"/>
      <c r="D571" s="369"/>
      <c r="E571" s="369"/>
      <c r="F571" s="369"/>
      <c r="G571" s="369"/>
      <c r="H571" s="369"/>
      <c r="I571" s="369"/>
      <c r="J571" s="368"/>
    </row>
    <row r="572" spans="1:10" s="359" customFormat="1" ht="12.75">
      <c r="A572" s="370"/>
      <c r="B572" s="369"/>
      <c r="C572" s="369"/>
      <c r="D572" s="369"/>
      <c r="E572" s="369"/>
      <c r="F572" s="369"/>
      <c r="G572" s="369"/>
      <c r="H572" s="369"/>
      <c r="I572" s="369"/>
      <c r="J572" s="368"/>
    </row>
    <row r="573" spans="1:10" s="359" customFormat="1" ht="15">
      <c r="A573" s="367" t="s">
        <v>195</v>
      </c>
      <c r="B573" s="366"/>
      <c r="C573" s="366"/>
    </row>
    <row r="574" spans="1:10" s="359" customFormat="1" thickBot="1">
      <c r="B574" s="365"/>
      <c r="C574" s="365"/>
      <c r="E574" s="364"/>
      <c r="F574" s="364"/>
      <c r="G574" s="364"/>
      <c r="H574" s="364"/>
      <c r="I574" s="364"/>
    </row>
    <row r="575" spans="1:10" s="359" customFormat="1" thickBot="1">
      <c r="A575" s="363" t="s">
        <v>194</v>
      </c>
      <c r="B575" s="362"/>
      <c r="C575" s="361" t="s">
        <v>159</v>
      </c>
      <c r="D575" s="360" t="s">
        <v>193</v>
      </c>
    </row>
    <row r="576" spans="1:10">
      <c r="A576" s="358" t="s">
        <v>192</v>
      </c>
      <c r="B576" s="357"/>
      <c r="C576" s="356">
        <v>700.51</v>
      </c>
      <c r="D576" s="356">
        <v>730.59</v>
      </c>
      <c r="E576" s="355"/>
      <c r="F576" s="355"/>
      <c r="G576" s="355"/>
      <c r="H576" s="355"/>
      <c r="I576" s="355"/>
    </row>
    <row r="577" spans="1:9">
      <c r="A577" s="353" t="s">
        <v>191</v>
      </c>
      <c r="B577" s="352"/>
      <c r="C577" s="343"/>
      <c r="D577" s="343"/>
      <c r="E577" s="354"/>
      <c r="F577" s="354"/>
      <c r="G577" s="354"/>
      <c r="H577" s="354"/>
      <c r="I577" s="354"/>
    </row>
    <row r="578" spans="1:9">
      <c r="A578" s="353" t="s">
        <v>190</v>
      </c>
      <c r="B578" s="352"/>
      <c r="C578" s="343"/>
      <c r="D578" s="343"/>
      <c r="E578" s="280"/>
      <c r="F578" s="280"/>
      <c r="G578" s="280"/>
      <c r="H578" s="280"/>
      <c r="I578" s="280"/>
    </row>
    <row r="579" spans="1:9">
      <c r="A579" s="353" t="s">
        <v>189</v>
      </c>
      <c r="B579" s="352"/>
      <c r="C579" s="351">
        <f>C580+C583+C584+C585+C586</f>
        <v>0</v>
      </c>
      <c r="D579" s="351">
        <f>D580+D583+D584+D585+D586</f>
        <v>0</v>
      </c>
    </row>
    <row r="580" spans="1:9">
      <c r="A580" s="206" t="s">
        <v>188</v>
      </c>
      <c r="B580" s="205"/>
      <c r="C580" s="350">
        <f>C581-C582</f>
        <v>0</v>
      </c>
      <c r="D580" s="350">
        <f>D581-D582</f>
        <v>0</v>
      </c>
    </row>
    <row r="581" spans="1:9">
      <c r="A581" s="349" t="s">
        <v>187</v>
      </c>
      <c r="B581" s="348"/>
      <c r="C581" s="347"/>
      <c r="D581" s="347"/>
    </row>
    <row r="582" spans="1:9" ht="25.5" customHeight="1">
      <c r="A582" s="349" t="s">
        <v>186</v>
      </c>
      <c r="B582" s="348"/>
      <c r="C582" s="347"/>
      <c r="D582" s="347"/>
    </row>
    <row r="583" spans="1:9">
      <c r="A583" s="206" t="s">
        <v>185</v>
      </c>
      <c r="B583" s="205"/>
      <c r="C583" s="346"/>
      <c r="D583" s="346"/>
    </row>
    <row r="584" spans="1:9">
      <c r="A584" s="206" t="s">
        <v>184</v>
      </c>
      <c r="B584" s="205"/>
      <c r="C584" s="346"/>
      <c r="D584" s="346"/>
    </row>
    <row r="585" spans="1:9">
      <c r="A585" s="206" t="s">
        <v>183</v>
      </c>
      <c r="B585" s="205"/>
      <c r="C585" s="346"/>
      <c r="D585" s="346"/>
    </row>
    <row r="586" spans="1:9">
      <c r="A586" s="206" t="s">
        <v>99</v>
      </c>
      <c r="B586" s="205"/>
      <c r="C586" s="346"/>
      <c r="D586" s="346"/>
    </row>
    <row r="587" spans="1:9" ht="24.75" customHeight="1" thickBot="1">
      <c r="A587" s="345" t="s">
        <v>182</v>
      </c>
      <c r="B587" s="344"/>
      <c r="C587" s="343"/>
      <c r="D587" s="343"/>
    </row>
    <row r="588" spans="1:9" ht="16.5" thickBot="1">
      <c r="A588" s="342" t="s">
        <v>181</v>
      </c>
      <c r="B588" s="341"/>
      <c r="C588" s="340">
        <f>SUM(C576+C577+C578+C579+C587)</f>
        <v>700.51</v>
      </c>
      <c r="D588" s="340">
        <f>SUM(D576+D577+D578+D579+D587)</f>
        <v>730.59</v>
      </c>
    </row>
    <row r="591" spans="1:9" ht="14.25">
      <c r="A591" s="25" t="s">
        <v>180</v>
      </c>
      <c r="B591" s="25"/>
      <c r="C591" s="25"/>
      <c r="D591" s="25"/>
    </row>
    <row r="592" spans="1:9" ht="14.25" thickBot="1">
      <c r="A592" s="22"/>
      <c r="B592" s="22"/>
      <c r="C592" s="22"/>
      <c r="D592" s="22"/>
    </row>
    <row r="593" spans="1:4" ht="14.25" thickBot="1">
      <c r="A593" s="339" t="s">
        <v>179</v>
      </c>
      <c r="B593" s="338"/>
      <c r="C593" s="338"/>
      <c r="D593" s="337"/>
    </row>
    <row r="594" spans="1:4" ht="14.25" thickBot="1">
      <c r="A594" s="336" t="s">
        <v>159</v>
      </c>
      <c r="B594" s="335"/>
      <c r="C594" s="336" t="s">
        <v>158</v>
      </c>
      <c r="D594" s="335"/>
    </row>
    <row r="595" spans="1:4" ht="14.25" thickBot="1">
      <c r="A595" s="334"/>
      <c r="B595" s="333"/>
      <c r="C595" s="334"/>
      <c r="D595" s="333"/>
    </row>
    <row r="622" spans="1:4" ht="14.25">
      <c r="A622" s="332" t="s">
        <v>178</v>
      </c>
      <c r="B622" s="332"/>
      <c r="C622" s="332"/>
      <c r="D622" s="291"/>
    </row>
    <row r="623" spans="1:4" ht="14.25" customHeight="1">
      <c r="A623" s="331" t="s">
        <v>177</v>
      </c>
      <c r="B623" s="331"/>
      <c r="C623" s="331"/>
    </row>
    <row r="624" spans="1:4" ht="14.25" thickBot="1">
      <c r="A624" s="330"/>
      <c r="B624" s="329"/>
      <c r="C624" s="329"/>
    </row>
    <row r="625" spans="1:4" ht="16.5" thickBot="1">
      <c r="A625" s="328" t="s">
        <v>176</v>
      </c>
      <c r="B625" s="327"/>
      <c r="C625" s="326" t="s">
        <v>175</v>
      </c>
      <c r="D625" s="326" t="s">
        <v>174</v>
      </c>
    </row>
    <row r="626" spans="1:4">
      <c r="A626" s="325" t="s">
        <v>173</v>
      </c>
      <c r="B626" s="324"/>
      <c r="C626" s="323"/>
      <c r="D626" s="322"/>
    </row>
    <row r="627" spans="1:4">
      <c r="A627" s="321" t="s">
        <v>172</v>
      </c>
      <c r="B627" s="320"/>
      <c r="C627" s="319"/>
      <c r="D627" s="318"/>
    </row>
    <row r="628" spans="1:4" ht="26.45" customHeight="1">
      <c r="A628" s="317" t="s">
        <v>171</v>
      </c>
      <c r="B628" s="316"/>
      <c r="C628" s="315"/>
      <c r="D628" s="314"/>
    </row>
    <row r="629" spans="1:4" ht="13.5" customHeight="1" thickBot="1">
      <c r="A629" s="313" t="s">
        <v>170</v>
      </c>
      <c r="B629" s="312"/>
      <c r="C629" s="311"/>
      <c r="D629" s="310"/>
    </row>
    <row r="672" spans="1:3" ht="14.25">
      <c r="A672" s="25" t="s">
        <v>169</v>
      </c>
      <c r="B672" s="25"/>
      <c r="C672" s="25"/>
    </row>
    <row r="673" spans="1:3" ht="14.25" thickBot="1">
      <c r="A673" s="38"/>
      <c r="B673" s="22"/>
      <c r="C673" s="22"/>
    </row>
    <row r="674" spans="1:3" ht="26.25" thickBot="1">
      <c r="A674" s="309"/>
      <c r="B674" s="96" t="s">
        <v>51</v>
      </c>
      <c r="C674" s="95" t="s">
        <v>50</v>
      </c>
    </row>
    <row r="675" spans="1:3" ht="14.25" thickBot="1">
      <c r="A675" s="302" t="s">
        <v>34</v>
      </c>
      <c r="B675" s="82">
        <f>B676+B681</f>
        <v>66085.36</v>
      </c>
      <c r="C675" s="82">
        <f>C676+C681</f>
        <v>0</v>
      </c>
    </row>
    <row r="676" spans="1:3">
      <c r="A676" s="306" t="s">
        <v>167</v>
      </c>
      <c r="B676" s="305">
        <f>SUM(B678:B680)</f>
        <v>66085.36</v>
      </c>
      <c r="C676" s="305">
        <f>SUM(C678:C680)</f>
        <v>0</v>
      </c>
    </row>
    <row r="677" spans="1:3">
      <c r="A677" s="304" t="s">
        <v>162</v>
      </c>
      <c r="B677" s="12"/>
      <c r="C677" s="202"/>
    </row>
    <row r="678" spans="1:3" ht="140.25">
      <c r="A678" s="308" t="s">
        <v>168</v>
      </c>
      <c r="B678" s="12">
        <v>66085.36</v>
      </c>
      <c r="C678" s="202"/>
    </row>
    <row r="679" spans="1:3">
      <c r="A679" s="304"/>
      <c r="B679" s="12"/>
      <c r="C679" s="202"/>
    </row>
    <row r="680" spans="1:3" ht="14.25" thickBot="1">
      <c r="A680" s="307"/>
      <c r="B680" s="9"/>
      <c r="C680" s="86"/>
    </row>
    <row r="681" spans="1:3">
      <c r="A681" s="306" t="s">
        <v>163</v>
      </c>
      <c r="B681" s="305">
        <f>SUM(B683:B685)</f>
        <v>0</v>
      </c>
      <c r="C681" s="305">
        <f>SUM(C683:C685)</f>
        <v>0</v>
      </c>
    </row>
    <row r="682" spans="1:3">
      <c r="A682" s="304" t="s">
        <v>162</v>
      </c>
      <c r="B682" s="112"/>
      <c r="C682" s="209"/>
    </row>
    <row r="683" spans="1:3">
      <c r="A683" s="295"/>
      <c r="B683" s="112"/>
      <c r="C683" s="209"/>
    </row>
    <row r="684" spans="1:3">
      <c r="A684" s="295"/>
      <c r="B684" s="12"/>
      <c r="C684" s="202"/>
    </row>
    <row r="685" spans="1:3" ht="14.25" thickBot="1">
      <c r="A685" s="303"/>
      <c r="B685" s="9"/>
      <c r="C685" s="86"/>
    </row>
    <row r="686" spans="1:3" ht="14.25" thickBot="1">
      <c r="A686" s="302" t="s">
        <v>33</v>
      </c>
      <c r="B686" s="82">
        <f>B687+B692</f>
        <v>6051.62</v>
      </c>
      <c r="C686" s="82">
        <f>C687+C692</f>
        <v>1747.54</v>
      </c>
    </row>
    <row r="687" spans="1:3">
      <c r="A687" s="301" t="s">
        <v>167</v>
      </c>
      <c r="B687" s="300">
        <f>SUM(B689:B691)</f>
        <v>6051.62</v>
      </c>
      <c r="C687" s="300">
        <f>SUM(C689:C691)</f>
        <v>1747.54</v>
      </c>
    </row>
    <row r="688" spans="1:3">
      <c r="A688" s="295" t="s">
        <v>162</v>
      </c>
      <c r="B688" s="12"/>
      <c r="C688" s="202"/>
    </row>
    <row r="689" spans="1:9" ht="51">
      <c r="A689" s="299" t="s">
        <v>166</v>
      </c>
      <c r="B689" s="12">
        <v>6051.62</v>
      </c>
      <c r="C689" s="202">
        <v>1747.54</v>
      </c>
    </row>
    <row r="690" spans="1:9" ht="169.5" customHeight="1">
      <c r="A690" s="299" t="s">
        <v>165</v>
      </c>
      <c r="B690" s="12"/>
      <c r="C690" s="202"/>
    </row>
    <row r="691" spans="1:9" ht="39" thickBot="1">
      <c r="A691" s="298" t="s">
        <v>164</v>
      </c>
      <c r="B691" s="9"/>
      <c r="C691" s="86"/>
    </row>
    <row r="692" spans="1:9">
      <c r="A692" s="297" t="s">
        <v>163</v>
      </c>
      <c r="B692" s="296">
        <f>SUM(B694:B696)</f>
        <v>0</v>
      </c>
      <c r="C692" s="296">
        <f>SUM(C694:C696)</f>
        <v>0</v>
      </c>
    </row>
    <row r="693" spans="1:9">
      <c r="A693" s="295" t="s">
        <v>162</v>
      </c>
      <c r="B693" s="12"/>
      <c r="C693" s="12"/>
    </row>
    <row r="694" spans="1:9" ht="12.75" customHeight="1">
      <c r="A694" s="294"/>
      <c r="B694" s="12"/>
      <c r="C694" s="12"/>
    </row>
    <row r="695" spans="1:9" hidden="1">
      <c r="A695" s="294"/>
      <c r="B695" s="12"/>
      <c r="C695" s="12"/>
    </row>
    <row r="696" spans="1:9" ht="0.75" customHeight="1" thickBot="1">
      <c r="A696" s="293"/>
      <c r="B696" s="292"/>
      <c r="C696" s="292"/>
    </row>
    <row r="697" spans="1:9" ht="14.25">
      <c r="A697" s="25"/>
      <c r="B697" s="25"/>
      <c r="C697" s="25"/>
    </row>
    <row r="698" spans="1:9" ht="14.25">
      <c r="A698" s="25"/>
      <c r="B698" s="25"/>
      <c r="C698" s="25"/>
    </row>
    <row r="699" spans="1:9" ht="43.5" customHeight="1">
      <c r="A699" s="40" t="s">
        <v>161</v>
      </c>
      <c r="B699" s="40"/>
      <c r="C699" s="40"/>
      <c r="D699" s="40"/>
      <c r="E699" s="291"/>
      <c r="F699" s="291"/>
      <c r="G699" s="291"/>
      <c r="H699" s="291"/>
      <c r="I699" s="291"/>
    </row>
    <row r="700" spans="1:9" ht="15" thickBot="1">
      <c r="A700" s="290"/>
      <c r="B700" s="290"/>
      <c r="C700" s="290"/>
      <c r="D700" s="290"/>
      <c r="E700" s="289"/>
      <c r="F700" s="289"/>
      <c r="G700" s="289"/>
      <c r="H700" s="289"/>
      <c r="I700" s="289"/>
    </row>
    <row r="701" spans="1:9" ht="55.5" customHeight="1" thickBot="1">
      <c r="A701" s="288" t="s">
        <v>160</v>
      </c>
      <c r="B701" s="287"/>
      <c r="C701" s="287"/>
      <c r="D701" s="287"/>
      <c r="E701" s="286"/>
    </row>
    <row r="702" spans="1:9" ht="24.75" customHeight="1" thickBot="1">
      <c r="A702" s="99" t="s">
        <v>159</v>
      </c>
      <c r="B702" s="97"/>
      <c r="C702" s="99" t="s">
        <v>158</v>
      </c>
      <c r="D702" s="98"/>
      <c r="E702" s="285" t="s">
        <v>157</v>
      </c>
    </row>
    <row r="703" spans="1:9" ht="20.25" customHeight="1" thickBot="1">
      <c r="A703" s="283"/>
      <c r="B703" s="284"/>
      <c r="C703" s="283"/>
      <c r="D703" s="282"/>
      <c r="E703" s="281"/>
    </row>
    <row r="704" spans="1:9">
      <c r="A704" s="280"/>
      <c r="B704" s="280"/>
      <c r="C704" s="280"/>
      <c r="D704" s="280"/>
    </row>
    <row r="705" spans="1:7">
      <c r="A705" s="280"/>
      <c r="B705" s="280"/>
      <c r="C705" s="280"/>
      <c r="D705" s="280"/>
    </row>
    <row r="706" spans="1:7">
      <c r="A706" s="280"/>
      <c r="B706" s="280"/>
      <c r="C706" s="280"/>
      <c r="D706" s="280"/>
    </row>
    <row r="707" spans="1:7" ht="63" customHeight="1">
      <c r="A707" s="280"/>
      <c r="B707" s="280"/>
      <c r="C707" s="280"/>
      <c r="D707" s="280"/>
    </row>
    <row r="708" spans="1:7" ht="129.75" customHeight="1">
      <c r="A708" s="280"/>
      <c r="B708" s="280"/>
      <c r="C708" s="280"/>
      <c r="D708" s="280"/>
    </row>
    <row r="709" spans="1:7">
      <c r="A709" s="280"/>
      <c r="B709" s="280"/>
      <c r="C709" s="280"/>
      <c r="D709" s="280"/>
    </row>
    <row r="710" spans="1:7">
      <c r="A710" s="280"/>
      <c r="B710" s="280"/>
      <c r="C710" s="280"/>
      <c r="D710" s="280"/>
    </row>
    <row r="711" spans="1:7">
      <c r="A711" s="280"/>
      <c r="B711" s="280"/>
      <c r="C711" s="280"/>
      <c r="D711" s="280"/>
    </row>
    <row r="712" spans="1:7" ht="85.5" customHeight="1">
      <c r="A712" s="280"/>
      <c r="B712" s="280"/>
      <c r="C712" s="280"/>
      <c r="D712" s="280"/>
    </row>
    <row r="713" spans="1:7" ht="147.75" customHeight="1">
      <c r="A713" s="280"/>
      <c r="B713" s="280"/>
      <c r="C713" s="280"/>
      <c r="D713" s="280"/>
    </row>
    <row r="714" spans="1:7">
      <c r="A714" s="280"/>
      <c r="B714" s="280"/>
      <c r="C714" s="280"/>
      <c r="D714" s="280"/>
    </row>
    <row r="715" spans="1:7" ht="14.25">
      <c r="A715" s="25" t="s">
        <v>156</v>
      </c>
      <c r="B715" s="25"/>
      <c r="C715" s="25"/>
    </row>
    <row r="716" spans="1:7" ht="14.25">
      <c r="A716" s="30" t="s">
        <v>155</v>
      </c>
      <c r="B716" s="30"/>
      <c r="C716" s="30"/>
    </row>
    <row r="717" spans="1:7" ht="15" thickBot="1">
      <c r="A717" s="25"/>
      <c r="B717" s="25"/>
      <c r="C717" s="25"/>
    </row>
    <row r="718" spans="1:7" ht="24.75" thickBot="1">
      <c r="A718" s="279" t="s">
        <v>154</v>
      </c>
      <c r="B718" s="278"/>
      <c r="C718" s="278"/>
      <c r="D718" s="277"/>
      <c r="E718" s="276" t="s">
        <v>51</v>
      </c>
      <c r="F718" s="275" t="s">
        <v>50</v>
      </c>
      <c r="G718" s="274"/>
    </row>
    <row r="719" spans="1:7" ht="14.25" customHeight="1" thickBot="1">
      <c r="A719" s="262" t="s">
        <v>153</v>
      </c>
      <c r="B719" s="261"/>
      <c r="C719" s="261"/>
      <c r="D719" s="260"/>
      <c r="E719" s="273">
        <f>SUM(E720:E727)</f>
        <v>148934.01</v>
      </c>
      <c r="F719" s="273">
        <f>SUM(F720:F727)</f>
        <v>214918.7</v>
      </c>
      <c r="G719" s="219"/>
    </row>
    <row r="720" spans="1:7">
      <c r="A720" s="252" t="s">
        <v>152</v>
      </c>
      <c r="B720" s="251"/>
      <c r="C720" s="251"/>
      <c r="D720" s="250"/>
      <c r="E720" s="272">
        <v>16264.41</v>
      </c>
      <c r="F720" s="271">
        <v>18660.599999999999</v>
      </c>
      <c r="G720" s="22"/>
    </row>
    <row r="721" spans="1:7">
      <c r="A721" s="242" t="s">
        <v>151</v>
      </c>
      <c r="B721" s="241"/>
      <c r="C721" s="241"/>
      <c r="D721" s="240"/>
      <c r="E721" s="226"/>
      <c r="F721" s="225"/>
      <c r="G721" s="22"/>
    </row>
    <row r="722" spans="1:7">
      <c r="A722" s="242" t="s">
        <v>150</v>
      </c>
      <c r="B722" s="241"/>
      <c r="C722" s="241"/>
      <c r="D722" s="240"/>
      <c r="E722" s="226"/>
      <c r="F722" s="225"/>
      <c r="G722" s="22"/>
    </row>
    <row r="723" spans="1:7">
      <c r="A723" s="270" t="s">
        <v>149</v>
      </c>
      <c r="B723" s="269"/>
      <c r="C723" s="269"/>
      <c r="D723" s="268"/>
      <c r="E723" s="226">
        <v>131418</v>
      </c>
      <c r="F723" s="225">
        <v>194723</v>
      </c>
      <c r="G723" s="22"/>
    </row>
    <row r="724" spans="1:7">
      <c r="A724" s="242" t="s">
        <v>148</v>
      </c>
      <c r="B724" s="241"/>
      <c r="C724" s="241"/>
      <c r="D724" s="240"/>
      <c r="E724" s="226"/>
      <c r="F724" s="225"/>
      <c r="G724" s="22"/>
    </row>
    <row r="725" spans="1:7">
      <c r="A725" s="248" t="s">
        <v>147</v>
      </c>
      <c r="B725" s="247"/>
      <c r="C725" s="247"/>
      <c r="D725" s="246"/>
      <c r="E725" s="226"/>
      <c r="F725" s="225"/>
      <c r="G725" s="22"/>
    </row>
    <row r="726" spans="1:7">
      <c r="A726" s="248" t="s">
        <v>146</v>
      </c>
      <c r="B726" s="247"/>
      <c r="C726" s="247"/>
      <c r="D726" s="246"/>
      <c r="E726" s="226"/>
      <c r="F726" s="225"/>
      <c r="G726" s="22"/>
    </row>
    <row r="727" spans="1:7" ht="14.25" thickBot="1">
      <c r="A727" s="267" t="s">
        <v>145</v>
      </c>
      <c r="B727" s="266"/>
      <c r="C727" s="266"/>
      <c r="D727" s="265"/>
      <c r="E727" s="264">
        <v>1251.5999999999999</v>
      </c>
      <c r="F727" s="263">
        <v>1535.1</v>
      </c>
      <c r="G727" s="22"/>
    </row>
    <row r="728" spans="1:7" ht="14.25" thickBot="1">
      <c r="A728" s="262" t="s">
        <v>144</v>
      </c>
      <c r="B728" s="261"/>
      <c r="C728" s="261"/>
      <c r="D728" s="260"/>
      <c r="E728" s="253">
        <v>-549.6</v>
      </c>
      <c r="F728" s="257">
        <v>-93.24</v>
      </c>
      <c r="G728" s="219"/>
    </row>
    <row r="729" spans="1:7" ht="14.25" thickBot="1">
      <c r="A729" s="256" t="s">
        <v>143</v>
      </c>
      <c r="B729" s="255"/>
      <c r="C729" s="255"/>
      <c r="D729" s="254"/>
      <c r="E729" s="259"/>
      <c r="F729" s="258"/>
      <c r="G729" s="219"/>
    </row>
    <row r="730" spans="1:7" ht="14.25" thickBot="1">
      <c r="A730" s="256" t="s">
        <v>142</v>
      </c>
      <c r="B730" s="255"/>
      <c r="C730" s="255"/>
      <c r="D730" s="254"/>
      <c r="E730" s="253"/>
      <c r="F730" s="257"/>
      <c r="G730" s="219"/>
    </row>
    <row r="731" spans="1:7" ht="14.25" thickBot="1">
      <c r="A731" s="256" t="s">
        <v>141</v>
      </c>
      <c r="B731" s="255"/>
      <c r="C731" s="255"/>
      <c r="D731" s="254"/>
      <c r="E731" s="253"/>
      <c r="F731" s="257"/>
      <c r="G731" s="219"/>
    </row>
    <row r="732" spans="1:7" ht="14.25" thickBot="1">
      <c r="A732" s="256" t="s">
        <v>140</v>
      </c>
      <c r="B732" s="255"/>
      <c r="C732" s="255"/>
      <c r="D732" s="254"/>
      <c r="E732" s="253"/>
      <c r="F732" s="253"/>
      <c r="G732" s="219"/>
    </row>
    <row r="733" spans="1:7">
      <c r="A733" s="252" t="s">
        <v>139</v>
      </c>
      <c r="B733" s="251"/>
      <c r="C733" s="251"/>
      <c r="D733" s="250"/>
      <c r="E733" s="249">
        <f>SUM(E734:E740)</f>
        <v>0</v>
      </c>
      <c r="F733" s="249">
        <f>SUM(F734:F740)</f>
        <v>0</v>
      </c>
      <c r="G733" s="22"/>
    </row>
    <row r="734" spans="1:7">
      <c r="A734" s="238" t="s">
        <v>138</v>
      </c>
      <c r="B734" s="237"/>
      <c r="C734" s="237"/>
      <c r="D734" s="236"/>
      <c r="E734" s="245"/>
      <c r="F734" s="244"/>
      <c r="G734" s="243"/>
    </row>
    <row r="735" spans="1:7">
      <c r="A735" s="238" t="s">
        <v>137</v>
      </c>
      <c r="B735" s="237"/>
      <c r="C735" s="237"/>
      <c r="D735" s="236"/>
      <c r="E735" s="245"/>
      <c r="F735" s="244"/>
      <c r="G735" s="243"/>
    </row>
    <row r="736" spans="1:7">
      <c r="A736" s="238" t="s">
        <v>136</v>
      </c>
      <c r="B736" s="237"/>
      <c r="C736" s="237"/>
      <c r="D736" s="236"/>
      <c r="E736" s="245"/>
      <c r="F736" s="244"/>
      <c r="G736" s="243"/>
    </row>
    <row r="737" spans="1:7">
      <c r="A737" s="238" t="s">
        <v>135</v>
      </c>
      <c r="B737" s="237"/>
      <c r="C737" s="237"/>
      <c r="D737" s="236"/>
      <c r="E737" s="245"/>
      <c r="F737" s="244"/>
      <c r="G737" s="243"/>
    </row>
    <row r="738" spans="1:7">
      <c r="A738" s="238" t="s">
        <v>134</v>
      </c>
      <c r="B738" s="237"/>
      <c r="C738" s="237"/>
      <c r="D738" s="236"/>
      <c r="E738" s="245"/>
      <c r="F738" s="244"/>
      <c r="G738" s="243"/>
    </row>
    <row r="739" spans="1:7">
      <c r="A739" s="238" t="s">
        <v>133</v>
      </c>
      <c r="B739" s="237"/>
      <c r="C739" s="237"/>
      <c r="D739" s="236"/>
      <c r="E739" s="245"/>
      <c r="F739" s="244"/>
      <c r="G739" s="243"/>
    </row>
    <row r="740" spans="1:7">
      <c r="A740" s="238" t="s">
        <v>112</v>
      </c>
      <c r="B740" s="237"/>
      <c r="C740" s="237"/>
      <c r="D740" s="236"/>
      <c r="E740" s="245"/>
      <c r="F740" s="244"/>
      <c r="G740" s="243"/>
    </row>
    <row r="741" spans="1:7">
      <c r="A741" s="248" t="s">
        <v>132</v>
      </c>
      <c r="B741" s="247"/>
      <c r="C741" s="247"/>
      <c r="D741" s="246"/>
      <c r="E741" s="239">
        <f>SUM(E742:E743)</f>
        <v>0</v>
      </c>
      <c r="F741" s="239">
        <f>SUM(F742:F743)</f>
        <v>0</v>
      </c>
      <c r="G741" s="22"/>
    </row>
    <row r="742" spans="1:7">
      <c r="A742" s="238" t="s">
        <v>131</v>
      </c>
      <c r="B742" s="237"/>
      <c r="C742" s="237"/>
      <c r="D742" s="236"/>
      <c r="E742" s="245"/>
      <c r="F742" s="244"/>
      <c r="G742" s="243"/>
    </row>
    <row r="743" spans="1:7">
      <c r="A743" s="238" t="s">
        <v>130</v>
      </c>
      <c r="B743" s="237"/>
      <c r="C743" s="237"/>
      <c r="D743" s="236"/>
      <c r="E743" s="245"/>
      <c r="F743" s="244"/>
      <c r="G743" s="243"/>
    </row>
    <row r="744" spans="1:7">
      <c r="A744" s="242" t="s">
        <v>129</v>
      </c>
      <c r="B744" s="241"/>
      <c r="C744" s="241"/>
      <c r="D744" s="240"/>
      <c r="E744" s="239">
        <f>SUM(E745:E746)</f>
        <v>0</v>
      </c>
      <c r="F744" s="239">
        <f>SUM(F745:F746)</f>
        <v>0</v>
      </c>
      <c r="G744" s="22"/>
    </row>
    <row r="745" spans="1:7">
      <c r="A745" s="238" t="s">
        <v>128</v>
      </c>
      <c r="B745" s="237"/>
      <c r="C745" s="237"/>
      <c r="D745" s="236"/>
      <c r="E745" s="245"/>
      <c r="F745" s="244"/>
      <c r="G745" s="243"/>
    </row>
    <row r="746" spans="1:7">
      <c r="A746" s="238" t="s">
        <v>127</v>
      </c>
      <c r="B746" s="237"/>
      <c r="C746" s="237"/>
      <c r="D746" s="236"/>
      <c r="E746" s="245"/>
      <c r="F746" s="244"/>
      <c r="G746" s="243"/>
    </row>
    <row r="747" spans="1:7">
      <c r="A747" s="242" t="s">
        <v>126</v>
      </c>
      <c r="B747" s="241"/>
      <c r="C747" s="241"/>
      <c r="D747" s="240"/>
      <c r="E747" s="239">
        <f>SUM(E748:E761)</f>
        <v>0</v>
      </c>
      <c r="F747" s="239">
        <f>SUM(F748:F761)</f>
        <v>0</v>
      </c>
      <c r="G747" s="22"/>
    </row>
    <row r="748" spans="1:7">
      <c r="A748" s="238" t="s">
        <v>125</v>
      </c>
      <c r="B748" s="237"/>
      <c r="C748" s="237"/>
      <c r="D748" s="236"/>
      <c r="E748" s="226"/>
      <c r="F748" s="225"/>
      <c r="G748" s="22"/>
    </row>
    <row r="749" spans="1:7">
      <c r="A749" s="238" t="s">
        <v>124</v>
      </c>
      <c r="B749" s="237"/>
      <c r="C749" s="237"/>
      <c r="D749" s="236"/>
      <c r="E749" s="226"/>
      <c r="F749" s="225"/>
      <c r="G749" s="22"/>
    </row>
    <row r="750" spans="1:7">
      <c r="A750" s="238" t="s">
        <v>123</v>
      </c>
      <c r="B750" s="237"/>
      <c r="C750" s="237"/>
      <c r="D750" s="236"/>
      <c r="E750" s="226"/>
      <c r="F750" s="225"/>
      <c r="G750" s="22"/>
    </row>
    <row r="751" spans="1:7">
      <c r="A751" s="238" t="s">
        <v>122</v>
      </c>
      <c r="B751" s="237"/>
      <c r="C751" s="237"/>
      <c r="D751" s="236"/>
      <c r="E751" s="226"/>
      <c r="F751" s="225"/>
      <c r="G751" s="22"/>
    </row>
    <row r="752" spans="1:7">
      <c r="A752" s="238" t="s">
        <v>121</v>
      </c>
      <c r="B752" s="237"/>
      <c r="C752" s="237"/>
      <c r="D752" s="236"/>
      <c r="E752" s="226"/>
      <c r="F752" s="225"/>
      <c r="G752" s="22"/>
    </row>
    <row r="753" spans="1:7">
      <c r="A753" s="238" t="s">
        <v>120</v>
      </c>
      <c r="B753" s="237"/>
      <c r="C753" s="237"/>
      <c r="D753" s="236"/>
      <c r="E753" s="226"/>
      <c r="F753" s="225"/>
      <c r="G753" s="22"/>
    </row>
    <row r="754" spans="1:7">
      <c r="A754" s="238" t="s">
        <v>119</v>
      </c>
      <c r="B754" s="237"/>
      <c r="C754" s="237"/>
      <c r="D754" s="236"/>
      <c r="E754" s="226"/>
      <c r="F754" s="225"/>
      <c r="G754" s="22"/>
    </row>
    <row r="755" spans="1:7">
      <c r="A755" s="238" t="s">
        <v>118</v>
      </c>
      <c r="B755" s="237"/>
      <c r="C755" s="237"/>
      <c r="D755" s="236"/>
      <c r="E755" s="226"/>
      <c r="F755" s="225"/>
      <c r="G755" s="22"/>
    </row>
    <row r="756" spans="1:7">
      <c r="A756" s="238" t="s">
        <v>117</v>
      </c>
      <c r="B756" s="237"/>
      <c r="C756" s="237"/>
      <c r="D756" s="236"/>
      <c r="E756" s="226"/>
      <c r="F756" s="225"/>
      <c r="G756" s="22"/>
    </row>
    <row r="757" spans="1:7">
      <c r="A757" s="235" t="s">
        <v>116</v>
      </c>
      <c r="B757" s="234"/>
      <c r="C757" s="234"/>
      <c r="D757" s="233"/>
      <c r="E757" s="226"/>
      <c r="F757" s="225"/>
      <c r="G757" s="22"/>
    </row>
    <row r="758" spans="1:7">
      <c r="A758" s="235" t="s">
        <v>115</v>
      </c>
      <c r="B758" s="234"/>
      <c r="C758" s="234"/>
      <c r="D758" s="233"/>
      <c r="E758" s="226"/>
      <c r="F758" s="225"/>
      <c r="G758" s="22"/>
    </row>
    <row r="759" spans="1:7">
      <c r="A759" s="235" t="s">
        <v>114</v>
      </c>
      <c r="B759" s="234"/>
      <c r="C759" s="234"/>
      <c r="D759" s="233"/>
      <c r="E759" s="226"/>
      <c r="F759" s="225"/>
      <c r="G759" s="22"/>
    </row>
    <row r="760" spans="1:7">
      <c r="A760" s="232" t="s">
        <v>113</v>
      </c>
      <c r="B760" s="231"/>
      <c r="C760" s="231"/>
      <c r="D760" s="230"/>
      <c r="E760" s="226"/>
      <c r="F760" s="225"/>
      <c r="G760" s="22"/>
    </row>
    <row r="761" spans="1:7" ht="14.25" thickBot="1">
      <c r="A761" s="229" t="s">
        <v>112</v>
      </c>
      <c r="B761" s="228"/>
      <c r="C761" s="228"/>
      <c r="D761" s="227"/>
      <c r="E761" s="226"/>
      <c r="F761" s="225"/>
      <c r="G761" s="22"/>
    </row>
    <row r="762" spans="1:7" ht="14.25" thickBot="1">
      <c r="A762" s="224" t="s">
        <v>111</v>
      </c>
      <c r="B762" s="223"/>
      <c r="C762" s="223"/>
      <c r="D762" s="222"/>
      <c r="E762" s="221">
        <f>SUM(E719+E728+E729+E730+E731+E732)</f>
        <v>148384.41</v>
      </c>
      <c r="F762" s="221">
        <f>SUM(F719+F728+F729+F730+F731+F732)</f>
        <v>214825.46000000002</v>
      </c>
      <c r="G762" s="219"/>
    </row>
    <row r="763" spans="1:7">
      <c r="A763" s="220"/>
      <c r="B763" s="220"/>
      <c r="C763" s="220"/>
      <c r="D763" s="220"/>
      <c r="E763" s="220"/>
      <c r="F763" s="220"/>
      <c r="G763" s="219"/>
    </row>
    <row r="764" spans="1:7">
      <c r="A764" s="168" t="s">
        <v>110</v>
      </c>
      <c r="B764" s="167"/>
      <c r="C764" s="167"/>
      <c r="D764" s="167"/>
    </row>
    <row r="765" spans="1:7" ht="15.75" thickBot="1">
      <c r="A765" s="25"/>
      <c r="B765" s="25"/>
      <c r="C765" s="5"/>
    </row>
    <row r="766" spans="1:7" ht="15.75">
      <c r="A766" s="218" t="s">
        <v>109</v>
      </c>
      <c r="B766" s="217"/>
      <c r="C766" s="216" t="s">
        <v>51</v>
      </c>
      <c r="D766" s="216" t="s">
        <v>50</v>
      </c>
    </row>
    <row r="767" spans="1:7" ht="15.75" thickBot="1">
      <c r="A767" s="215"/>
      <c r="B767" s="214"/>
      <c r="C767" s="213"/>
      <c r="D767" s="212"/>
    </row>
    <row r="768" spans="1:7">
      <c r="A768" s="211" t="s">
        <v>108</v>
      </c>
      <c r="B768" s="210"/>
      <c r="C768" s="112">
        <v>12924.6</v>
      </c>
      <c r="D768" s="209">
        <v>166623.45000000001</v>
      </c>
    </row>
    <row r="769" spans="1:4">
      <c r="A769" s="208" t="s">
        <v>107</v>
      </c>
      <c r="B769" s="207"/>
      <c r="C769" s="12"/>
      <c r="D769" s="202"/>
    </row>
    <row r="770" spans="1:4">
      <c r="A770" s="208" t="s">
        <v>106</v>
      </c>
      <c r="B770" s="207"/>
      <c r="C770" s="12">
        <v>23390.36</v>
      </c>
      <c r="D770" s="202">
        <v>40119.35</v>
      </c>
    </row>
    <row r="771" spans="1:4" ht="29.45" customHeight="1">
      <c r="A771" s="204" t="s">
        <v>105</v>
      </c>
      <c r="B771" s="51"/>
      <c r="C771" s="12"/>
      <c r="D771" s="202"/>
    </row>
    <row r="772" spans="1:4" ht="42" customHeight="1">
      <c r="A772" s="204" t="s">
        <v>104</v>
      </c>
      <c r="B772" s="51"/>
      <c r="C772" s="12"/>
      <c r="D772" s="202"/>
    </row>
    <row r="773" spans="1:4" ht="29.45" customHeight="1">
      <c r="A773" s="204" t="s">
        <v>103</v>
      </c>
      <c r="B773" s="51"/>
      <c r="C773" s="12">
        <v>1395.41</v>
      </c>
      <c r="D773" s="202">
        <v>1466.16</v>
      </c>
    </row>
    <row r="774" spans="1:4">
      <c r="A774" s="204" t="s">
        <v>102</v>
      </c>
      <c r="B774" s="51"/>
      <c r="C774" s="12"/>
      <c r="D774" s="202"/>
    </row>
    <row r="775" spans="1:4" ht="21.75" customHeight="1">
      <c r="A775" s="206" t="s">
        <v>101</v>
      </c>
      <c r="B775" s="205"/>
      <c r="C775" s="12">
        <v>1476</v>
      </c>
      <c r="D775" s="202"/>
    </row>
    <row r="776" spans="1:4" ht="33" customHeight="1">
      <c r="A776" s="204" t="s">
        <v>100</v>
      </c>
      <c r="B776" s="51"/>
      <c r="C776" s="203"/>
      <c r="D776" s="202"/>
    </row>
    <row r="777" spans="1:4" ht="14.25" thickBot="1">
      <c r="A777" s="201" t="s">
        <v>99</v>
      </c>
      <c r="B777" s="200"/>
      <c r="C777" s="45"/>
      <c r="D777" s="199"/>
    </row>
    <row r="778" spans="1:4" ht="16.5" thickBot="1">
      <c r="A778" s="105" t="s">
        <v>53</v>
      </c>
      <c r="B778" s="103"/>
      <c r="C778" s="198">
        <f>SUM(C768:C777)</f>
        <v>39186.370000000003</v>
      </c>
      <c r="D778" s="198">
        <f>SUM(D768:D777)</f>
        <v>208208.96000000002</v>
      </c>
    </row>
    <row r="808" spans="1:6" ht="14.25">
      <c r="A808" s="30" t="s">
        <v>98</v>
      </c>
      <c r="B808" s="30"/>
      <c r="C808" s="30"/>
    </row>
    <row r="809" spans="1:6" ht="15" thickBot="1">
      <c r="A809" s="25"/>
      <c r="B809" s="25"/>
      <c r="C809" s="25"/>
    </row>
    <row r="810" spans="1:6" ht="26.25" thickBot="1">
      <c r="A810" s="197" t="s">
        <v>97</v>
      </c>
      <c r="B810" s="196"/>
      <c r="C810" s="196"/>
      <c r="D810" s="195"/>
      <c r="E810" s="96" t="s">
        <v>51</v>
      </c>
      <c r="F810" s="95" t="s">
        <v>50</v>
      </c>
    </row>
    <row r="811" spans="1:6" ht="14.25" thickBot="1">
      <c r="A811" s="85" t="s">
        <v>96</v>
      </c>
      <c r="B811" s="84"/>
      <c r="C811" s="84"/>
      <c r="D811" s="83"/>
      <c r="E811" s="180">
        <f>E812+E813+E814</f>
        <v>0</v>
      </c>
      <c r="F811" s="180">
        <f>F812+F813+F814</f>
        <v>0</v>
      </c>
    </row>
    <row r="812" spans="1:6">
      <c r="A812" s="194" t="s">
        <v>95</v>
      </c>
      <c r="B812" s="193"/>
      <c r="C812" s="193"/>
      <c r="D812" s="192"/>
      <c r="E812" s="179"/>
      <c r="F812" s="191"/>
    </row>
    <row r="813" spans="1:6">
      <c r="A813" s="78" t="s">
        <v>94</v>
      </c>
      <c r="B813" s="77"/>
      <c r="C813" s="77"/>
      <c r="D813" s="76"/>
      <c r="E813" s="178"/>
      <c r="F813" s="177"/>
    </row>
    <row r="814" spans="1:6" ht="14.25" thickBot="1">
      <c r="A814" s="176" t="s">
        <v>93</v>
      </c>
      <c r="B814" s="175"/>
      <c r="C814" s="175"/>
      <c r="D814" s="174"/>
      <c r="E814" s="190"/>
      <c r="F814" s="189"/>
    </row>
    <row r="815" spans="1:6" ht="14.25" thickBot="1">
      <c r="A815" s="188" t="s">
        <v>92</v>
      </c>
      <c r="B815" s="187"/>
      <c r="C815" s="187"/>
      <c r="D815" s="186"/>
      <c r="E815" s="185"/>
      <c r="F815" s="184"/>
    </row>
    <row r="816" spans="1:6" ht="14.25" thickBot="1">
      <c r="A816" s="183" t="s">
        <v>91</v>
      </c>
      <c r="B816" s="182"/>
      <c r="C816" s="182"/>
      <c r="D816" s="181"/>
      <c r="E816" s="180">
        <f>SUM(E817:E826)</f>
        <v>66668.649999999994</v>
      </c>
      <c r="F816" s="180">
        <f>SUM(F817:F826)</f>
        <v>746.56</v>
      </c>
    </row>
    <row r="817" spans="1:6">
      <c r="A817" s="94" t="s">
        <v>90</v>
      </c>
      <c r="B817" s="93"/>
      <c r="C817" s="93"/>
      <c r="D817" s="92"/>
      <c r="E817" s="179"/>
      <c r="F817" s="179"/>
    </row>
    <row r="818" spans="1:6">
      <c r="A818" s="81" t="s">
        <v>89</v>
      </c>
      <c r="B818" s="80"/>
      <c r="C818" s="80"/>
      <c r="D818" s="79"/>
      <c r="E818" s="178"/>
      <c r="F818" s="178"/>
    </row>
    <row r="819" spans="1:6">
      <c r="A819" s="81" t="s">
        <v>88</v>
      </c>
      <c r="B819" s="80"/>
      <c r="C819" s="80"/>
      <c r="D819" s="79"/>
      <c r="E819" s="178"/>
      <c r="F819" s="178"/>
    </row>
    <row r="820" spans="1:6">
      <c r="A820" s="81" t="s">
        <v>87</v>
      </c>
      <c r="B820" s="80"/>
      <c r="C820" s="80"/>
      <c r="D820" s="79"/>
      <c r="E820" s="178"/>
      <c r="F820" s="177"/>
    </row>
    <row r="821" spans="1:6">
      <c r="A821" s="81" t="s">
        <v>86</v>
      </c>
      <c r="B821" s="80"/>
      <c r="C821" s="80"/>
      <c r="D821" s="79"/>
      <c r="E821" s="178"/>
      <c r="F821" s="177"/>
    </row>
    <row r="822" spans="1:6">
      <c r="A822" s="81" t="s">
        <v>85</v>
      </c>
      <c r="B822" s="80"/>
      <c r="C822" s="80"/>
      <c r="D822" s="79"/>
      <c r="E822" s="173"/>
      <c r="F822" s="172"/>
    </row>
    <row r="823" spans="1:6">
      <c r="A823" s="81" t="s">
        <v>84</v>
      </c>
      <c r="B823" s="80"/>
      <c r="C823" s="80"/>
      <c r="D823" s="79"/>
      <c r="E823" s="173"/>
      <c r="F823" s="172"/>
    </row>
    <row r="824" spans="1:6" ht="25.9" customHeight="1">
      <c r="A824" s="78" t="s">
        <v>83</v>
      </c>
      <c r="B824" s="77"/>
      <c r="C824" s="77"/>
      <c r="D824" s="76"/>
      <c r="E824" s="178"/>
      <c r="F824" s="177"/>
    </row>
    <row r="825" spans="1:6" ht="54.6" customHeight="1">
      <c r="A825" s="78" t="s">
        <v>82</v>
      </c>
      <c r="B825" s="77"/>
      <c r="C825" s="77"/>
      <c r="D825" s="76"/>
      <c r="E825" s="173"/>
      <c r="F825" s="172"/>
    </row>
    <row r="826" spans="1:6" ht="53.45" customHeight="1" thickBot="1">
      <c r="A826" s="176" t="s">
        <v>81</v>
      </c>
      <c r="B826" s="175"/>
      <c r="C826" s="175"/>
      <c r="D826" s="174"/>
      <c r="E826" s="173">
        <v>66668.649999999994</v>
      </c>
      <c r="F826" s="172">
        <v>746.56</v>
      </c>
    </row>
    <row r="827" spans="1:6" ht="14.25" thickBot="1">
      <c r="A827" s="171" t="s">
        <v>53</v>
      </c>
      <c r="B827" s="170"/>
      <c r="C827" s="170"/>
      <c r="D827" s="169"/>
      <c r="E827" s="69">
        <f>SUM(E811+E815+E816)</f>
        <v>66668.649999999994</v>
      </c>
      <c r="F827" s="69">
        <f>SUM(F811+F815+F816)</f>
        <v>746.56</v>
      </c>
    </row>
    <row r="851" spans="1:6">
      <c r="A851" s="168" t="s">
        <v>80</v>
      </c>
      <c r="B851" s="167"/>
      <c r="C851" s="167"/>
      <c r="D851" s="167"/>
    </row>
    <row r="852" spans="1:6" ht="15.75" thickBot="1">
      <c r="A852" s="25"/>
      <c r="B852" s="25"/>
      <c r="C852" s="5"/>
      <c r="D852" s="5"/>
    </row>
    <row r="853" spans="1:6" ht="26.25" thickBot="1">
      <c r="A853" s="99" t="s">
        <v>79</v>
      </c>
      <c r="B853" s="98"/>
      <c r="C853" s="98"/>
      <c r="D853" s="97"/>
      <c r="E853" s="96" t="s">
        <v>51</v>
      </c>
      <c r="F853" s="95" t="s">
        <v>50</v>
      </c>
    </row>
    <row r="854" spans="1:6" ht="41.25" customHeight="1" thickBot="1">
      <c r="A854" s="166" t="s">
        <v>78</v>
      </c>
      <c r="B854" s="165"/>
      <c r="C854" s="165"/>
      <c r="D854" s="164"/>
      <c r="E854" s="133"/>
      <c r="F854" s="133"/>
    </row>
    <row r="855" spans="1:6" ht="14.25" thickBot="1">
      <c r="A855" s="85" t="s">
        <v>77</v>
      </c>
      <c r="B855" s="84"/>
      <c r="C855" s="84"/>
      <c r="D855" s="83"/>
      <c r="E855" s="82">
        <f>SUM(E856+E857+E861)</f>
        <v>55.81</v>
      </c>
      <c r="F855" s="82">
        <f>SUM(F856+F857+F861)</f>
        <v>387.45</v>
      </c>
    </row>
    <row r="856" spans="1:6">
      <c r="A856" s="163" t="s">
        <v>76</v>
      </c>
      <c r="B856" s="162"/>
      <c r="C856" s="162"/>
      <c r="D856" s="161"/>
      <c r="E856" s="15"/>
      <c r="F856" s="15"/>
    </row>
    <row r="857" spans="1:6">
      <c r="A857" s="160" t="s">
        <v>75</v>
      </c>
      <c r="B857" s="159"/>
      <c r="C857" s="159"/>
      <c r="D857" s="158"/>
      <c r="E857" s="154">
        <f>SUM(E859:E860)</f>
        <v>0</v>
      </c>
      <c r="F857" s="154">
        <f>SUM(F859:F860)</f>
        <v>105</v>
      </c>
    </row>
    <row r="858" spans="1:6" ht="29.45" customHeight="1">
      <c r="A858" s="153" t="s">
        <v>74</v>
      </c>
      <c r="B858" s="152"/>
      <c r="C858" s="152"/>
      <c r="D858" s="151"/>
      <c r="E858" s="12"/>
      <c r="F858" s="12"/>
    </row>
    <row r="859" spans="1:6">
      <c r="A859" s="153" t="s">
        <v>73</v>
      </c>
      <c r="B859" s="152"/>
      <c r="C859" s="152"/>
      <c r="D859" s="151"/>
      <c r="E859" s="12"/>
      <c r="F859" s="12"/>
    </row>
    <row r="860" spans="1:6">
      <c r="A860" s="153" t="s">
        <v>72</v>
      </c>
      <c r="B860" s="152"/>
      <c r="C860" s="152"/>
      <c r="D860" s="151"/>
      <c r="E860" s="12"/>
      <c r="F860" s="12">
        <v>105</v>
      </c>
    </row>
    <row r="861" spans="1:6">
      <c r="A861" s="157" t="s">
        <v>71</v>
      </c>
      <c r="B861" s="156"/>
      <c r="C861" s="156"/>
      <c r="D861" s="155"/>
      <c r="E861" s="154">
        <f>SUM(E862:E866)</f>
        <v>55.81</v>
      </c>
      <c r="F861" s="154">
        <f>SUM(F862:F866)</f>
        <v>282.45</v>
      </c>
    </row>
    <row r="862" spans="1:6">
      <c r="A862" s="153" t="s">
        <v>70</v>
      </c>
      <c r="B862" s="152"/>
      <c r="C862" s="152"/>
      <c r="D862" s="151"/>
      <c r="E862" s="12"/>
      <c r="F862" s="12"/>
    </row>
    <row r="863" spans="1:6">
      <c r="A863" s="153" t="s">
        <v>69</v>
      </c>
      <c r="B863" s="152"/>
      <c r="C863" s="152"/>
      <c r="D863" s="151"/>
      <c r="E863" s="12"/>
      <c r="F863" s="12"/>
    </row>
    <row r="864" spans="1:6">
      <c r="A864" s="153" t="s">
        <v>68</v>
      </c>
      <c r="B864" s="152"/>
      <c r="C864" s="152"/>
      <c r="D864" s="151"/>
      <c r="E864" s="12"/>
      <c r="F864" s="12"/>
    </row>
    <row r="865" spans="1:6">
      <c r="A865" s="153" t="s">
        <v>67</v>
      </c>
      <c r="B865" s="152"/>
      <c r="C865" s="152"/>
      <c r="D865" s="151"/>
      <c r="E865" s="12"/>
      <c r="F865" s="12"/>
    </row>
    <row r="866" spans="1:6" ht="65.45" customHeight="1" thickBot="1">
      <c r="A866" s="150" t="s">
        <v>66</v>
      </c>
      <c r="B866" s="149"/>
      <c r="C866" s="149"/>
      <c r="D866" s="148"/>
      <c r="E866" s="9">
        <v>55.81</v>
      </c>
      <c r="F866" s="9">
        <v>282.45</v>
      </c>
    </row>
    <row r="867" spans="1:6" ht="14.25" thickBot="1">
      <c r="A867" s="147" t="s">
        <v>65</v>
      </c>
      <c r="B867" s="146"/>
      <c r="C867" s="146"/>
      <c r="D867" s="145"/>
      <c r="E867" s="144">
        <f>SUM(E854+E855)</f>
        <v>55.81</v>
      </c>
      <c r="F867" s="144">
        <f>SUM(F854+F855)</f>
        <v>387.45</v>
      </c>
    </row>
    <row r="894" spans="1:6" ht="14.25">
      <c r="A894" s="143" t="s">
        <v>64</v>
      </c>
      <c r="B894" s="142"/>
      <c r="C894" s="142"/>
    </row>
    <row r="895" spans="1:6" ht="14.25" thickBot="1">
      <c r="A895" s="142"/>
      <c r="B895" s="142"/>
      <c r="C895" s="142"/>
    </row>
    <row r="896" spans="1:6" ht="32.25" thickBot="1">
      <c r="A896" s="141"/>
      <c r="B896" s="140"/>
      <c r="C896" s="140"/>
      <c r="D896" s="139"/>
      <c r="E896" s="138" t="s">
        <v>51</v>
      </c>
      <c r="F896" s="137" t="s">
        <v>50</v>
      </c>
    </row>
    <row r="897" spans="1:6" ht="14.25" thickBot="1">
      <c r="A897" s="136" t="s">
        <v>63</v>
      </c>
      <c r="B897" s="135"/>
      <c r="C897" s="135"/>
      <c r="D897" s="134"/>
      <c r="E897" s="133"/>
      <c r="F897" s="133"/>
    </row>
    <row r="898" spans="1:6" ht="14.25" thickBot="1">
      <c r="A898" s="132" t="s">
        <v>49</v>
      </c>
      <c r="B898" s="131"/>
      <c r="C898" s="131"/>
      <c r="D898" s="130"/>
      <c r="E898" s="82">
        <f>SUM(E899:E900)</f>
        <v>107.85000000000001</v>
      </c>
      <c r="F898" s="82">
        <f>SUM(F899:F900)</f>
        <v>70.59</v>
      </c>
    </row>
    <row r="899" spans="1:6" ht="22.5" customHeight="1">
      <c r="A899" s="129" t="s">
        <v>62</v>
      </c>
      <c r="B899" s="128"/>
      <c r="C899" s="128"/>
      <c r="D899" s="127"/>
      <c r="E899" s="112">
        <v>96.15</v>
      </c>
      <c r="F899" s="112">
        <v>70.59</v>
      </c>
    </row>
    <row r="900" spans="1:6" ht="15.75" customHeight="1" thickBot="1">
      <c r="A900" s="126" t="s">
        <v>61</v>
      </c>
      <c r="B900" s="125"/>
      <c r="C900" s="125"/>
      <c r="D900" s="124"/>
      <c r="E900" s="45">
        <v>11.7</v>
      </c>
      <c r="F900" s="45"/>
    </row>
    <row r="901" spans="1:6">
      <c r="A901" s="123" t="s">
        <v>60</v>
      </c>
      <c r="B901" s="122"/>
      <c r="C901" s="122"/>
      <c r="D901" s="121"/>
      <c r="E901" s="120">
        <f>SUM(E902:E908)</f>
        <v>0</v>
      </c>
      <c r="F901" s="120">
        <f>SUM(F902:F908)</f>
        <v>0</v>
      </c>
    </row>
    <row r="902" spans="1:6">
      <c r="A902" s="118" t="s">
        <v>59</v>
      </c>
      <c r="B902" s="117"/>
      <c r="C902" s="117"/>
      <c r="D902" s="116"/>
      <c r="E902" s="119"/>
      <c r="F902" s="119"/>
    </row>
    <row r="903" spans="1:6">
      <c r="A903" s="118" t="s">
        <v>58</v>
      </c>
      <c r="B903" s="117"/>
      <c r="C903" s="117"/>
      <c r="D903" s="116"/>
      <c r="E903" s="12"/>
      <c r="F903" s="12"/>
    </row>
    <row r="904" spans="1:6">
      <c r="A904" s="115" t="s">
        <v>57</v>
      </c>
      <c r="B904" s="114"/>
      <c r="C904" s="114"/>
      <c r="D904" s="113"/>
      <c r="E904" s="112"/>
      <c r="F904" s="112"/>
    </row>
    <row r="905" spans="1:6">
      <c r="A905" s="111" t="s">
        <v>56</v>
      </c>
      <c r="B905" s="110"/>
      <c r="C905" s="110"/>
      <c r="D905" s="109"/>
      <c r="E905" s="12"/>
      <c r="F905" s="12"/>
    </row>
    <row r="906" spans="1:6">
      <c r="A906" s="111" t="s">
        <v>55</v>
      </c>
      <c r="B906" s="110"/>
      <c r="C906" s="110"/>
      <c r="D906" s="109"/>
      <c r="E906" s="45"/>
      <c r="F906" s="45"/>
    </row>
    <row r="907" spans="1:6">
      <c r="A907" s="111" t="s">
        <v>54</v>
      </c>
      <c r="B907" s="110"/>
      <c r="C907" s="110"/>
      <c r="D907" s="109"/>
      <c r="E907" s="45"/>
      <c r="F907" s="45"/>
    </row>
    <row r="908" spans="1:6" ht="14.25" thickBot="1">
      <c r="A908" s="108" t="s">
        <v>40</v>
      </c>
      <c r="B908" s="107"/>
      <c r="C908" s="107"/>
      <c r="D908" s="106"/>
      <c r="E908" s="45"/>
      <c r="F908" s="45"/>
    </row>
    <row r="909" spans="1:6" ht="16.5" thickBot="1">
      <c r="A909" s="105" t="s">
        <v>53</v>
      </c>
      <c r="B909" s="104"/>
      <c r="C909" s="104"/>
      <c r="D909" s="103"/>
      <c r="E909" s="102">
        <f>SUM(E897+E898+E901)</f>
        <v>107.85000000000001</v>
      </c>
      <c r="F909" s="102">
        <f>SUM(F897+F898+F901)</f>
        <v>70.59</v>
      </c>
    </row>
    <row r="910" spans="1:6" ht="15.75">
      <c r="A910" s="101"/>
      <c r="B910" s="101"/>
      <c r="C910" s="101"/>
      <c r="D910" s="101"/>
      <c r="E910" s="100"/>
      <c r="F910" s="100"/>
    </row>
    <row r="912" spans="1:6" ht="14.25">
      <c r="A912" s="30" t="s">
        <v>52</v>
      </c>
      <c r="B912" s="30"/>
      <c r="C912" s="30"/>
    </row>
    <row r="913" spans="1:6" ht="14.25" thickBot="1">
      <c r="A913" s="38"/>
      <c r="B913" s="22"/>
      <c r="C913" s="22"/>
    </row>
    <row r="914" spans="1:6" ht="26.25" thickBot="1">
      <c r="A914" s="99"/>
      <c r="B914" s="98"/>
      <c r="C914" s="98"/>
      <c r="D914" s="97"/>
      <c r="E914" s="96" t="s">
        <v>51</v>
      </c>
      <c r="F914" s="95" t="s">
        <v>50</v>
      </c>
    </row>
    <row r="915" spans="1:6" ht="14.25" thickBot="1">
      <c r="A915" s="85" t="s">
        <v>49</v>
      </c>
      <c r="B915" s="84"/>
      <c r="C915" s="84"/>
      <c r="D915" s="83"/>
      <c r="E915" s="82">
        <f>E916+E917</f>
        <v>0</v>
      </c>
      <c r="F915" s="82">
        <f>F916+F917</f>
        <v>0</v>
      </c>
    </row>
    <row r="916" spans="1:6">
      <c r="A916" s="94" t="s">
        <v>48</v>
      </c>
      <c r="B916" s="93"/>
      <c r="C916" s="93"/>
      <c r="D916" s="92"/>
      <c r="E916" s="91"/>
      <c r="F916" s="90"/>
    </row>
    <row r="917" spans="1:6" ht="14.25" thickBot="1">
      <c r="A917" s="89" t="s">
        <v>47</v>
      </c>
      <c r="B917" s="88"/>
      <c r="C917" s="88"/>
      <c r="D917" s="87"/>
      <c r="E917" s="9"/>
      <c r="F917" s="86"/>
    </row>
    <row r="918" spans="1:6" ht="14.25" thickBot="1">
      <c r="A918" s="85" t="s">
        <v>46</v>
      </c>
      <c r="B918" s="84"/>
      <c r="C918" s="84"/>
      <c r="D918" s="83"/>
      <c r="E918" s="82">
        <f>SUM(E919:E924)</f>
        <v>91.99</v>
      </c>
      <c r="F918" s="82">
        <f>SUM(F919:F924)</f>
        <v>65</v>
      </c>
    </row>
    <row r="919" spans="1:6">
      <c r="A919" s="81" t="s">
        <v>45</v>
      </c>
      <c r="B919" s="80"/>
      <c r="C919" s="80"/>
      <c r="D919" s="79"/>
      <c r="E919" s="12"/>
      <c r="F919" s="12"/>
    </row>
    <row r="920" spans="1:6">
      <c r="A920" s="78" t="s">
        <v>44</v>
      </c>
      <c r="B920" s="77"/>
      <c r="C920" s="77"/>
      <c r="D920" s="76"/>
      <c r="E920" s="12"/>
      <c r="F920" s="12"/>
    </row>
    <row r="921" spans="1:6">
      <c r="A921" s="78" t="s">
        <v>43</v>
      </c>
      <c r="B921" s="77"/>
      <c r="C921" s="77"/>
      <c r="D921" s="76"/>
      <c r="E921" s="45">
        <v>91.99</v>
      </c>
      <c r="F921" s="45">
        <v>42.98</v>
      </c>
    </row>
    <row r="922" spans="1:6">
      <c r="A922" s="78" t="s">
        <v>42</v>
      </c>
      <c r="B922" s="77"/>
      <c r="C922" s="77"/>
      <c r="D922" s="76"/>
      <c r="E922" s="45"/>
      <c r="F922" s="45"/>
    </row>
    <row r="923" spans="1:6">
      <c r="A923" s="78" t="s">
        <v>41</v>
      </c>
      <c r="B923" s="77"/>
      <c r="C923" s="77"/>
      <c r="D923" s="76"/>
      <c r="E923" s="45"/>
      <c r="F923" s="45">
        <v>22.02</v>
      </c>
    </row>
    <row r="924" spans="1:6" ht="14.25" thickBot="1">
      <c r="A924" s="75" t="s">
        <v>40</v>
      </c>
      <c r="B924" s="74"/>
      <c r="C924" s="74"/>
      <c r="D924" s="73"/>
      <c r="E924" s="45"/>
      <c r="F924" s="45"/>
    </row>
    <row r="925" spans="1:6" ht="14.25" thickBot="1">
      <c r="A925" s="72"/>
      <c r="B925" s="71"/>
      <c r="C925" s="71"/>
      <c r="D925" s="70"/>
      <c r="E925" s="69">
        <f>SUM(E915+E918)</f>
        <v>91.99</v>
      </c>
      <c r="F925" s="69">
        <f>SUM(F915+F918)</f>
        <v>65</v>
      </c>
    </row>
    <row r="941" spans="1:6" ht="15.75">
      <c r="A941" s="68" t="s">
        <v>39</v>
      </c>
      <c r="B941" s="68"/>
      <c r="C941" s="68"/>
      <c r="D941" s="68"/>
      <c r="E941" s="68"/>
      <c r="F941" s="68"/>
    </row>
    <row r="942" spans="1:6" ht="14.25" thickBot="1">
      <c r="A942" s="67"/>
      <c r="B942" s="22"/>
      <c r="C942" s="22"/>
      <c r="D942" s="22"/>
      <c r="E942" s="22"/>
      <c r="F942" s="22"/>
    </row>
    <row r="943" spans="1:6" ht="14.25" thickBot="1">
      <c r="A943" s="66" t="s">
        <v>38</v>
      </c>
      <c r="B943" s="65"/>
      <c r="C943" s="64" t="s">
        <v>37</v>
      </c>
      <c r="D943" s="63"/>
      <c r="E943" s="63"/>
      <c r="F943" s="62"/>
    </row>
    <row r="944" spans="1:6" ht="14.25" thickBot="1">
      <c r="A944" s="61"/>
      <c r="B944" s="60"/>
      <c r="C944" s="29" t="s">
        <v>36</v>
      </c>
      <c r="D944" s="28" t="s">
        <v>35</v>
      </c>
      <c r="E944" s="59" t="s">
        <v>34</v>
      </c>
      <c r="F944" s="28" t="s">
        <v>33</v>
      </c>
    </row>
    <row r="945" spans="1:6">
      <c r="A945" s="58" t="s">
        <v>32</v>
      </c>
      <c r="B945" s="57"/>
      <c r="C945" s="56">
        <f>SUM(C946:C948)</f>
        <v>0</v>
      </c>
      <c r="D945" s="56">
        <f>SUM(D946:D948)</f>
        <v>0</v>
      </c>
      <c r="E945" s="56">
        <f>SUM(E946:E948)</f>
        <v>0</v>
      </c>
      <c r="F945" s="55">
        <f>SUM(F946:F948)</f>
        <v>11839.22</v>
      </c>
    </row>
    <row r="946" spans="1:6">
      <c r="A946" s="54" t="s">
        <v>31</v>
      </c>
      <c r="B946" s="53"/>
      <c r="C946" s="50"/>
      <c r="D946" s="12"/>
      <c r="E946" s="13"/>
      <c r="F946" s="12">
        <v>11839.22</v>
      </c>
    </row>
    <row r="947" spans="1:6">
      <c r="A947" s="54" t="s">
        <v>30</v>
      </c>
      <c r="B947" s="53"/>
      <c r="C947" s="50"/>
      <c r="D947" s="12"/>
      <c r="E947" s="13"/>
      <c r="F947" s="12"/>
    </row>
    <row r="948" spans="1:6">
      <c r="A948" s="54" t="s">
        <v>30</v>
      </c>
      <c r="B948" s="53"/>
      <c r="C948" s="50"/>
      <c r="D948" s="12"/>
      <c r="E948" s="13"/>
      <c r="F948" s="12"/>
    </row>
    <row r="949" spans="1:6">
      <c r="A949" s="52" t="s">
        <v>29</v>
      </c>
      <c r="B949" s="51"/>
      <c r="C949" s="50"/>
      <c r="D949" s="12"/>
      <c r="E949" s="13"/>
      <c r="F949" s="12">
        <v>1723</v>
      </c>
    </row>
    <row r="950" spans="1:6" ht="14.25" thickBot="1">
      <c r="A950" s="49" t="s">
        <v>28</v>
      </c>
      <c r="B950" s="48"/>
      <c r="C950" s="47"/>
      <c r="D950" s="45"/>
      <c r="E950" s="46"/>
      <c r="F950" s="45"/>
    </row>
    <row r="951" spans="1:6" ht="14.25" thickBot="1">
      <c r="A951" s="44" t="s">
        <v>27</v>
      </c>
      <c r="B951" s="43"/>
      <c r="C951" s="42">
        <f>C945+C949+C950</f>
        <v>0</v>
      </c>
      <c r="D951" s="42">
        <f>D945+D949+D950</f>
        <v>0</v>
      </c>
      <c r="E951" s="42">
        <f>E945+E949+E950</f>
        <v>0</v>
      </c>
      <c r="F951" s="41">
        <f>F945+F949+F950</f>
        <v>13562.22</v>
      </c>
    </row>
    <row r="954" spans="1:6" ht="30" customHeight="1">
      <c r="A954" s="40" t="s">
        <v>26</v>
      </c>
      <c r="B954" s="40"/>
      <c r="C954" s="40"/>
      <c r="D954" s="40"/>
      <c r="E954" s="39"/>
      <c r="F954" s="39"/>
    </row>
    <row r="956" spans="1:6" ht="15">
      <c r="A956" s="30" t="s">
        <v>25</v>
      </c>
      <c r="B956" s="30"/>
      <c r="C956" s="30"/>
      <c r="D956" s="30"/>
    </row>
    <row r="957" spans="1:6" ht="14.25" thickBot="1">
      <c r="A957" s="38"/>
      <c r="B957" s="22"/>
      <c r="C957" s="22"/>
      <c r="D957" s="22"/>
    </row>
    <row r="958" spans="1:6" ht="51.75" thickBot="1">
      <c r="A958" s="37" t="s">
        <v>24</v>
      </c>
      <c r="B958" s="36"/>
      <c r="C958" s="35" t="s">
        <v>23</v>
      </c>
      <c r="D958" s="35" t="s">
        <v>22</v>
      </c>
    </row>
    <row r="959" spans="1:6" ht="14.25" thickBot="1">
      <c r="A959" s="34" t="s">
        <v>21</v>
      </c>
      <c r="B959" s="33"/>
      <c r="C959" s="32">
        <v>30</v>
      </c>
      <c r="D959" s="31">
        <v>32</v>
      </c>
    </row>
    <row r="962" spans="1:6" ht="24" customHeight="1">
      <c r="A962" s="30" t="s">
        <v>20</v>
      </c>
      <c r="B962" s="30"/>
      <c r="C962" s="30"/>
      <c r="D962" s="30"/>
      <c r="E962" s="30"/>
      <c r="F962" s="30"/>
    </row>
    <row r="963" spans="1:6" ht="16.5" thickBot="1">
      <c r="A963" s="22"/>
      <c r="B963" s="23"/>
      <c r="C963" s="23"/>
      <c r="D963" s="22"/>
      <c r="E963" s="22"/>
    </row>
    <row r="964" spans="1:6" ht="51.75" thickBot="1">
      <c r="A964" s="29" t="s">
        <v>17</v>
      </c>
      <c r="B964" s="28" t="s">
        <v>16</v>
      </c>
      <c r="C964" s="28" t="s">
        <v>15</v>
      </c>
      <c r="D964" s="27" t="s">
        <v>19</v>
      </c>
      <c r="E964" s="26" t="s">
        <v>13</v>
      </c>
    </row>
    <row r="965" spans="1:6">
      <c r="A965" s="17" t="s">
        <v>12</v>
      </c>
      <c r="B965" s="15"/>
      <c r="C965" s="15"/>
      <c r="D965" s="16"/>
      <c r="E965" s="15"/>
    </row>
    <row r="966" spans="1:6">
      <c r="A966" s="14" t="s">
        <v>11</v>
      </c>
      <c r="B966" s="12"/>
      <c r="C966" s="12"/>
      <c r="D966" s="13"/>
      <c r="E966" s="12"/>
    </row>
    <row r="967" spans="1:6">
      <c r="A967" s="14" t="s">
        <v>10</v>
      </c>
      <c r="B967" s="12"/>
      <c r="C967" s="12"/>
      <c r="D967" s="13"/>
      <c r="E967" s="12"/>
    </row>
    <row r="968" spans="1:6">
      <c r="A968" s="14" t="s">
        <v>9</v>
      </c>
      <c r="B968" s="12"/>
      <c r="C968" s="12"/>
      <c r="D968" s="13"/>
      <c r="E968" s="12"/>
    </row>
    <row r="969" spans="1:6">
      <c r="A969" s="14" t="s">
        <v>8</v>
      </c>
      <c r="B969" s="12"/>
      <c r="C969" s="12"/>
      <c r="D969" s="13"/>
      <c r="E969" s="12"/>
    </row>
    <row r="970" spans="1:6">
      <c r="A970" s="14" t="s">
        <v>7</v>
      </c>
      <c r="B970" s="12"/>
      <c r="C970" s="12"/>
      <c r="D970" s="13"/>
      <c r="E970" s="12"/>
    </row>
    <row r="971" spans="1:6">
      <c r="A971" s="14" t="s">
        <v>6</v>
      </c>
      <c r="B971" s="12"/>
      <c r="C971" s="12"/>
      <c r="D971" s="13"/>
      <c r="E971" s="12"/>
    </row>
    <row r="972" spans="1:6" ht="14.25" thickBot="1">
      <c r="A972" s="11" t="s">
        <v>5</v>
      </c>
      <c r="B972" s="9"/>
      <c r="C972" s="9"/>
      <c r="D972" s="10"/>
      <c r="E972" s="9"/>
    </row>
    <row r="983" spans="1:5" ht="14.25">
      <c r="A983" s="25" t="s">
        <v>18</v>
      </c>
      <c r="B983" s="24"/>
      <c r="C983" s="24"/>
      <c r="D983" s="24"/>
      <c r="E983" s="24"/>
    </row>
    <row r="984" spans="1:5" ht="16.5" thickBot="1">
      <c r="A984" s="22"/>
      <c r="B984" s="23"/>
      <c r="C984" s="23"/>
      <c r="D984" s="22"/>
      <c r="E984" s="22"/>
    </row>
    <row r="985" spans="1:5" ht="63.75" thickBot="1">
      <c r="A985" s="21" t="s">
        <v>17</v>
      </c>
      <c r="B985" s="20" t="s">
        <v>16</v>
      </c>
      <c r="C985" s="20" t="s">
        <v>15</v>
      </c>
      <c r="D985" s="19" t="s">
        <v>14</v>
      </c>
      <c r="E985" s="18" t="s">
        <v>13</v>
      </c>
    </row>
    <row r="986" spans="1:5">
      <c r="A986" s="17" t="s">
        <v>12</v>
      </c>
      <c r="B986" s="15"/>
      <c r="C986" s="15"/>
      <c r="D986" s="16"/>
      <c r="E986" s="15"/>
    </row>
    <row r="987" spans="1:5">
      <c r="A987" s="14" t="s">
        <v>11</v>
      </c>
      <c r="B987" s="12"/>
      <c r="C987" s="12"/>
      <c r="D987" s="13"/>
      <c r="E987" s="12"/>
    </row>
    <row r="988" spans="1:5">
      <c r="A988" s="14" t="s">
        <v>10</v>
      </c>
      <c r="B988" s="12"/>
      <c r="C988" s="12"/>
      <c r="D988" s="13"/>
      <c r="E988" s="12"/>
    </row>
    <row r="989" spans="1:5">
      <c r="A989" s="14" t="s">
        <v>9</v>
      </c>
      <c r="B989" s="12"/>
      <c r="C989" s="12"/>
      <c r="D989" s="13"/>
      <c r="E989" s="12"/>
    </row>
    <row r="990" spans="1:5">
      <c r="A990" s="14" t="s">
        <v>8</v>
      </c>
      <c r="B990" s="12"/>
      <c r="C990" s="12"/>
      <c r="D990" s="13"/>
      <c r="E990" s="12"/>
    </row>
    <row r="991" spans="1:5">
      <c r="A991" s="14" t="s">
        <v>7</v>
      </c>
      <c r="B991" s="12"/>
      <c r="C991" s="12"/>
      <c r="D991" s="13"/>
      <c r="E991" s="12"/>
    </row>
    <row r="992" spans="1:5">
      <c r="A992" s="14" t="s">
        <v>6</v>
      </c>
      <c r="B992" s="12"/>
      <c r="C992" s="12"/>
      <c r="D992" s="13"/>
      <c r="E992" s="12"/>
    </row>
    <row r="993" spans="1:7" ht="14.25" thickBot="1">
      <c r="A993" s="11" t="s">
        <v>5</v>
      </c>
      <c r="B993" s="9"/>
      <c r="C993" s="9"/>
      <c r="D993" s="10"/>
      <c r="E993" s="9"/>
    </row>
    <row r="1001" spans="1:7" ht="15">
      <c r="A1001" s="7"/>
      <c r="B1001" s="7"/>
      <c r="C1001" s="8"/>
      <c r="D1001" s="2"/>
      <c r="E1001" s="7"/>
      <c r="F1001" s="7"/>
    </row>
    <row r="1002" spans="1:7" ht="30">
      <c r="A1002" s="3" t="s">
        <v>4</v>
      </c>
      <c r="B1002" s="3"/>
      <c r="C1002" s="6">
        <v>44650</v>
      </c>
      <c r="D1002" s="6"/>
      <c r="E1002" s="3"/>
      <c r="F1002" s="2" t="s">
        <v>3</v>
      </c>
      <c r="G1002" s="2"/>
    </row>
    <row r="1003" spans="1:7" ht="15">
      <c r="A1003" s="3" t="s">
        <v>2</v>
      </c>
      <c r="B1003" s="5"/>
      <c r="C1003" s="2" t="s">
        <v>1</v>
      </c>
      <c r="D1003" s="4"/>
      <c r="E1003" s="3"/>
      <c r="F1003" s="2" t="s">
        <v>0</v>
      </c>
      <c r="G1003" s="2"/>
    </row>
  </sheetData>
  <mergeCells count="416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8:B48"/>
    <mergeCell ref="C48:C50"/>
    <mergeCell ref="A49:B49"/>
    <mergeCell ref="A50:B50"/>
    <mergeCell ref="A51:C51"/>
    <mergeCell ref="A52:B52"/>
    <mergeCell ref="A53:B53"/>
    <mergeCell ref="A54:B54"/>
    <mergeCell ref="A55:B55"/>
    <mergeCell ref="A56:B56"/>
    <mergeCell ref="A57:B57"/>
    <mergeCell ref="A58:B58"/>
    <mergeCell ref="A59:B59"/>
    <mergeCell ref="A60:C60"/>
    <mergeCell ref="A61:B61"/>
    <mergeCell ref="A62:B62"/>
    <mergeCell ref="A63:B63"/>
    <mergeCell ref="A64:B64"/>
    <mergeCell ref="A65:B65"/>
    <mergeCell ref="A66:B66"/>
    <mergeCell ref="A67:B67"/>
    <mergeCell ref="A68:B68"/>
    <mergeCell ref="A69:C69"/>
    <mergeCell ref="A70:B70"/>
    <mergeCell ref="A71:B71"/>
    <mergeCell ref="A72:B72"/>
    <mergeCell ref="A73:B73"/>
    <mergeCell ref="A74:C74"/>
    <mergeCell ref="A75:B75"/>
    <mergeCell ref="A76:B76"/>
    <mergeCell ref="A91:E91"/>
    <mergeCell ref="A126:C126"/>
    <mergeCell ref="A127:C127"/>
    <mergeCell ref="A134:G134"/>
    <mergeCell ref="A135:C135"/>
    <mergeCell ref="A136:A137"/>
    <mergeCell ref="B136:F136"/>
    <mergeCell ref="G136:I136"/>
    <mergeCell ref="A144:C144"/>
    <mergeCell ref="A145:C145"/>
    <mergeCell ref="A168:D168"/>
    <mergeCell ref="A169:C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213:I213"/>
    <mergeCell ref="A215:B215"/>
    <mergeCell ref="A222:B222"/>
    <mergeCell ref="A232:I232"/>
    <mergeCell ref="A234:D235"/>
    <mergeCell ref="E234:E235"/>
    <mergeCell ref="F234:H234"/>
    <mergeCell ref="I234:I235"/>
    <mergeCell ref="B236:D236"/>
    <mergeCell ref="B237:D237"/>
    <mergeCell ref="B238:D238"/>
    <mergeCell ref="B239:D239"/>
    <mergeCell ref="B240:D240"/>
    <mergeCell ref="A241:D241"/>
    <mergeCell ref="A248:G248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8:C288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6:D306"/>
    <mergeCell ref="A308:B308"/>
    <mergeCell ref="A309:B309"/>
    <mergeCell ref="A310:B310"/>
    <mergeCell ref="A311:B311"/>
    <mergeCell ref="A325:E325"/>
    <mergeCell ref="B327:C327"/>
    <mergeCell ref="D327:E327"/>
    <mergeCell ref="B329:E329"/>
    <mergeCell ref="B337:E337"/>
    <mergeCell ref="A372:E372"/>
    <mergeCell ref="A374:B374"/>
    <mergeCell ref="A375:B375"/>
    <mergeCell ref="A376:B376"/>
    <mergeCell ref="A377:B377"/>
    <mergeCell ref="A378:B378"/>
    <mergeCell ref="A379:B379"/>
    <mergeCell ref="A380:B380"/>
    <mergeCell ref="A381:B381"/>
    <mergeCell ref="A382:B382"/>
    <mergeCell ref="A383:B383"/>
    <mergeCell ref="A384:B384"/>
    <mergeCell ref="A413:D413"/>
    <mergeCell ref="A415:B415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435:B435"/>
    <mergeCell ref="A436:B436"/>
    <mergeCell ref="A437:B437"/>
    <mergeCell ref="A438:B438"/>
    <mergeCell ref="A439:B439"/>
    <mergeCell ref="A440:B440"/>
    <mergeCell ref="A441:B441"/>
    <mergeCell ref="A442:B442"/>
    <mergeCell ref="A443:B443"/>
    <mergeCell ref="A444:B444"/>
    <mergeCell ref="A445:B445"/>
    <mergeCell ref="A453:C453"/>
    <mergeCell ref="A455:B455"/>
    <mergeCell ref="G455:H455"/>
    <mergeCell ref="A456:B456"/>
    <mergeCell ref="G456:H456"/>
    <mergeCell ref="A457:B457"/>
    <mergeCell ref="G457:H457"/>
    <mergeCell ref="A458:B458"/>
    <mergeCell ref="A459:B459"/>
    <mergeCell ref="A460:B460"/>
    <mergeCell ref="A461:B461"/>
    <mergeCell ref="A462:B462"/>
    <mergeCell ref="A463:B463"/>
    <mergeCell ref="A464:B464"/>
    <mergeCell ref="A465:B465"/>
    <mergeCell ref="A466:B466"/>
    <mergeCell ref="A467:B467"/>
    <mergeCell ref="A468:B468"/>
    <mergeCell ref="A469:B469"/>
    <mergeCell ref="A470:B470"/>
    <mergeCell ref="A471:B471"/>
    <mergeCell ref="A472:B472"/>
    <mergeCell ref="A473:B473"/>
    <mergeCell ref="A474:B474"/>
    <mergeCell ref="A475:B475"/>
    <mergeCell ref="A476:B476"/>
    <mergeCell ref="A477:B477"/>
    <mergeCell ref="A478:B478"/>
    <mergeCell ref="A492:E492"/>
    <mergeCell ref="A494:B494"/>
    <mergeCell ref="A495:B495"/>
    <mergeCell ref="A496:B496"/>
    <mergeCell ref="A497:B497"/>
    <mergeCell ref="A498:B498"/>
    <mergeCell ref="A499:B499"/>
    <mergeCell ref="A500:B500"/>
    <mergeCell ref="A501:B501"/>
    <mergeCell ref="A502:B502"/>
    <mergeCell ref="A503:B503"/>
    <mergeCell ref="A504:B504"/>
    <mergeCell ref="A505:B505"/>
    <mergeCell ref="A506:B506"/>
    <mergeCell ref="A507:B507"/>
    <mergeCell ref="A508:B508"/>
    <mergeCell ref="A511:D511"/>
    <mergeCell ref="A513:B513"/>
    <mergeCell ref="A514:B514"/>
    <mergeCell ref="A515:B515"/>
    <mergeCell ref="A518:E518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73:C573"/>
    <mergeCell ref="A575:B575"/>
    <mergeCell ref="A576:B576"/>
    <mergeCell ref="A577:B577"/>
    <mergeCell ref="A578:B578"/>
    <mergeCell ref="A579:B579"/>
    <mergeCell ref="A580:B580"/>
    <mergeCell ref="A581:B581"/>
    <mergeCell ref="A582:B582"/>
    <mergeCell ref="A583:B583"/>
    <mergeCell ref="A584:B584"/>
    <mergeCell ref="A585:B585"/>
    <mergeCell ref="A586:B586"/>
    <mergeCell ref="A587:B587"/>
    <mergeCell ref="A588:B588"/>
    <mergeCell ref="A594:B594"/>
    <mergeCell ref="C594:D594"/>
    <mergeCell ref="A622:D622"/>
    <mergeCell ref="A623:C623"/>
    <mergeCell ref="A625:B625"/>
    <mergeCell ref="A626:B626"/>
    <mergeCell ref="A627:B627"/>
    <mergeCell ref="A628:B628"/>
    <mergeCell ref="A629:B629"/>
    <mergeCell ref="A699:I699"/>
    <mergeCell ref="A701:E701"/>
    <mergeCell ref="A702:B702"/>
    <mergeCell ref="C702:D702"/>
    <mergeCell ref="A703:B703"/>
    <mergeCell ref="C703:D703"/>
    <mergeCell ref="A716:C716"/>
    <mergeCell ref="A718:D718"/>
    <mergeCell ref="A719:D719"/>
    <mergeCell ref="A720:D720"/>
    <mergeCell ref="A721:D721"/>
    <mergeCell ref="A722:D722"/>
    <mergeCell ref="A723:D723"/>
    <mergeCell ref="A724:D724"/>
    <mergeCell ref="A725:D725"/>
    <mergeCell ref="A726:D726"/>
    <mergeCell ref="A727:D727"/>
    <mergeCell ref="A728:D728"/>
    <mergeCell ref="A729:D729"/>
    <mergeCell ref="A730:D730"/>
    <mergeCell ref="A731:D731"/>
    <mergeCell ref="A732:D732"/>
    <mergeCell ref="A733:D733"/>
    <mergeCell ref="A734:D734"/>
    <mergeCell ref="A735:D735"/>
    <mergeCell ref="A736:D736"/>
    <mergeCell ref="A737:D737"/>
    <mergeCell ref="A738:D738"/>
    <mergeCell ref="A739:D739"/>
    <mergeCell ref="A740:D740"/>
    <mergeCell ref="A741:D741"/>
    <mergeCell ref="A742:D742"/>
    <mergeCell ref="A743:D743"/>
    <mergeCell ref="A744:D744"/>
    <mergeCell ref="A745:D745"/>
    <mergeCell ref="A746:D746"/>
    <mergeCell ref="A747:D747"/>
    <mergeCell ref="A748:D748"/>
    <mergeCell ref="A749:D749"/>
    <mergeCell ref="A750:D750"/>
    <mergeCell ref="A751:D751"/>
    <mergeCell ref="A752:D752"/>
    <mergeCell ref="A753:D753"/>
    <mergeCell ref="A754:D754"/>
    <mergeCell ref="A755:D755"/>
    <mergeCell ref="A756:D756"/>
    <mergeCell ref="A757:D757"/>
    <mergeCell ref="A758:D758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68:B768"/>
    <mergeCell ref="A769:B769"/>
    <mergeCell ref="A770:B770"/>
    <mergeCell ref="A771:B771"/>
    <mergeCell ref="A772:B772"/>
    <mergeCell ref="A773:B773"/>
    <mergeCell ref="A774:B774"/>
    <mergeCell ref="A775:B775"/>
    <mergeCell ref="A776:B776"/>
    <mergeCell ref="A777:B777"/>
    <mergeCell ref="A778:B778"/>
    <mergeCell ref="A808:C808"/>
    <mergeCell ref="A810:D810"/>
    <mergeCell ref="A811:D811"/>
    <mergeCell ref="A812:D812"/>
    <mergeCell ref="A813:D813"/>
    <mergeCell ref="A814:D814"/>
    <mergeCell ref="A815:D815"/>
    <mergeCell ref="A816:D816"/>
    <mergeCell ref="A817:D817"/>
    <mergeCell ref="A818:D818"/>
    <mergeCell ref="A819:D819"/>
    <mergeCell ref="A820:D820"/>
    <mergeCell ref="A821:D821"/>
    <mergeCell ref="A822:D822"/>
    <mergeCell ref="A823:D823"/>
    <mergeCell ref="A824:D824"/>
    <mergeCell ref="A825:D825"/>
    <mergeCell ref="A826:D826"/>
    <mergeCell ref="A827:D827"/>
    <mergeCell ref="A851:D851"/>
    <mergeCell ref="A853:D853"/>
    <mergeCell ref="A854:D854"/>
    <mergeCell ref="A855:D855"/>
    <mergeCell ref="A856:D856"/>
    <mergeCell ref="A857:D857"/>
    <mergeCell ref="A858:D858"/>
    <mergeCell ref="A859:D859"/>
    <mergeCell ref="A860:D860"/>
    <mergeCell ref="A861:D861"/>
    <mergeCell ref="A862:D862"/>
    <mergeCell ref="A863:D863"/>
    <mergeCell ref="A864:D864"/>
    <mergeCell ref="A865:D865"/>
    <mergeCell ref="A866:D866"/>
    <mergeCell ref="A867:D867"/>
    <mergeCell ref="A896:D896"/>
    <mergeCell ref="A897:D897"/>
    <mergeCell ref="A898:D898"/>
    <mergeCell ref="A899:D899"/>
    <mergeCell ref="A900:D900"/>
    <mergeCell ref="A901:D901"/>
    <mergeCell ref="A902:D902"/>
    <mergeCell ref="A903:D903"/>
    <mergeCell ref="A904:D904"/>
    <mergeCell ref="A905:D905"/>
    <mergeCell ref="A906:D906"/>
    <mergeCell ref="A907:D907"/>
    <mergeCell ref="A908:D908"/>
    <mergeCell ref="A909:D909"/>
    <mergeCell ref="A912:C912"/>
    <mergeCell ref="A914:D914"/>
    <mergeCell ref="A915:D915"/>
    <mergeCell ref="A916:D916"/>
    <mergeCell ref="A917:D917"/>
    <mergeCell ref="A918:D918"/>
    <mergeCell ref="A919:D919"/>
    <mergeCell ref="A920:D920"/>
    <mergeCell ref="A921:D921"/>
    <mergeCell ref="A922:D922"/>
    <mergeCell ref="A923:D923"/>
    <mergeCell ref="A924:D924"/>
    <mergeCell ref="A925:D925"/>
    <mergeCell ref="A941:F941"/>
    <mergeCell ref="A943:B944"/>
    <mergeCell ref="C943:F943"/>
    <mergeCell ref="A945:B945"/>
    <mergeCell ref="A946:B946"/>
    <mergeCell ref="A947:B947"/>
    <mergeCell ref="A948:B948"/>
    <mergeCell ref="A949:B949"/>
    <mergeCell ref="A950:B950"/>
    <mergeCell ref="A951:B951"/>
    <mergeCell ref="A954:F954"/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269, ul. Smocza 22, 01-034 Warszawa 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2022-05-06T12:24:24Z</dcterms:created>
  <dcterms:modified xsi:type="dcterms:W3CDTF">2022-05-06T12:25:09Z</dcterms:modified>
</cp:coreProperties>
</file>