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A75E56A-8914-4478-AB83-99E468CA6BA8}" xr6:coauthVersionLast="36" xr6:coauthVersionMax="36" xr10:uidLastSave="{00000000-0000-0000-0000-000000000000}"/>
  <bookViews>
    <workbookView xWindow="0" yWindow="0" windowWidth="28800" windowHeight="10305" xr2:uid="{0CC0DDFF-26C6-409A-BF25-16AAD86E9ABD}"/>
  </bookViews>
  <sheets>
    <sheet name="ZAŁ NR 11 2023 -  LO4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D59" i="1"/>
  <c r="D60" i="1" s="1"/>
  <c r="C59" i="1"/>
  <c r="C60" i="1" s="1"/>
  <c r="E60" i="1" s="1"/>
  <c r="D52" i="1"/>
  <c r="C52" i="1"/>
  <c r="E52" i="1" s="1"/>
  <c r="D49" i="1"/>
  <c r="C49" i="1"/>
  <c r="E49" i="1" s="1"/>
  <c r="D46" i="1"/>
  <c r="C46" i="1"/>
  <c r="D44" i="1"/>
  <c r="C44" i="1"/>
  <c r="E44" i="1" s="1"/>
  <c r="D41" i="1"/>
  <c r="C41" i="1"/>
  <c r="E41" i="1" s="1"/>
  <c r="E38" i="1"/>
  <c r="D38" i="1"/>
  <c r="C38" i="1"/>
  <c r="D35" i="1"/>
  <c r="E35" i="1" s="1"/>
  <c r="C35" i="1"/>
  <c r="D32" i="1"/>
  <c r="D30" i="1"/>
  <c r="C29" i="1"/>
  <c r="D24" i="1"/>
  <c r="C23" i="1"/>
  <c r="C32" i="1" s="1"/>
  <c r="E32" i="1" s="1"/>
  <c r="D21" i="1"/>
  <c r="C20" i="1"/>
  <c r="D17" i="1"/>
  <c r="C17" i="1"/>
  <c r="E17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<sst xmlns="http://schemas.openxmlformats.org/spreadsheetml/2006/main" count="92" uniqueCount="58">
  <si>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</si>
  <si>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</si>
  <si>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XLV Liceum Ogólnokształcące im. Romualda Traugutta                       ul. Miła 26,  01-047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</si>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</sst>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5AC7825E-1A1F-41F7-B553-3544D7B80FF5}"/>
    <cellStyle name="Normalny_dzielnice termin spr." xfId="2" xr:uid="{55331995-1FDE-4538-8E3A-B5B24209E635}"/>
    <cellStyle name="Normalny_FUNDUSZ ZASADNICZY-ZAŁĄCZNIK DO BILANSU11" xfId="4" xr:uid="{8A29F945-5AC1-4D8F-9EBB-1C67827B37AF}"/>
    <cellStyle name="Normalny_wynik finansowy zał.do bilansu" xfId="1" xr:uid="{85D268B1-8A70-4209-BB4F-F7C76E5E6A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79487-718A-4F84-8C70-1BFEBB8769E0}">
  <sheetPr codeName="Arkusz10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140625" style="18" customWidth="1"/>
    <col min="7" max="7" width="11.42578125" style="18" hidden="1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101851.88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101851.88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7" s="57" customFormat="1" ht="15.75" customHeight="1" thickBot="1" x14ac:dyDescent="0.25">
      <c r="A17" s="53" t="s">
        <v>19</v>
      </c>
      <c r="B17" s="54"/>
      <c r="C17" s="55">
        <f>SUM(C13:C16)</f>
        <v>101851.88</v>
      </c>
      <c r="D17" s="55">
        <f t="shared" ref="D17" si="0">SUM(D13:D16)</f>
        <v>101851.88</v>
      </c>
      <c r="E17" s="55">
        <f>C17-D17</f>
        <v>0</v>
      </c>
      <c r="F17" s="56"/>
    </row>
    <row r="18" spans="1:7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7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7" s="26" customFormat="1" ht="15.75" customHeight="1" x14ac:dyDescent="0.2">
      <c r="A20" s="65" t="s">
        <v>20</v>
      </c>
      <c r="B20" s="66" t="s">
        <v>23</v>
      </c>
      <c r="C20" s="67">
        <f>5248389.83+1227323.58</f>
        <v>6475713.4100000001</v>
      </c>
      <c r="D20" s="67"/>
      <c r="E20" s="68"/>
      <c r="F20" s="69"/>
    </row>
    <row r="21" spans="1:7" s="26" customFormat="1" ht="15.75" customHeight="1" x14ac:dyDescent="0.2">
      <c r="A21" s="41" t="s">
        <v>14</v>
      </c>
      <c r="B21" s="70" t="s">
        <v>24</v>
      </c>
      <c r="C21" s="43"/>
      <c r="D21" s="43">
        <f>2719800.31+333318.4</f>
        <v>3053118.71</v>
      </c>
      <c r="E21" s="44"/>
      <c r="F21" s="69"/>
      <c r="G21" s="71"/>
    </row>
    <row r="22" spans="1:7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7" s="26" customFormat="1" ht="15.75" customHeight="1" x14ac:dyDescent="0.2">
      <c r="A23" s="36" t="s">
        <v>20</v>
      </c>
      <c r="B23" s="37" t="s">
        <v>26</v>
      </c>
      <c r="C23" s="38">
        <f>7995+21725.18</f>
        <v>29720.18</v>
      </c>
      <c r="D23" s="38"/>
      <c r="E23" s="39"/>
      <c r="F23" s="69"/>
    </row>
    <row r="24" spans="1:7" s="26" customFormat="1" ht="15.75" customHeight="1" x14ac:dyDescent="0.2">
      <c r="A24" s="41" t="s">
        <v>27</v>
      </c>
      <c r="B24" s="70" t="s">
        <v>24</v>
      </c>
      <c r="C24" s="43"/>
      <c r="D24" s="43">
        <f>7995+21725.18</f>
        <v>29720.18</v>
      </c>
      <c r="E24" s="44"/>
      <c r="F24" s="69"/>
    </row>
    <row r="25" spans="1:7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7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7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7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7" s="26" customFormat="1" ht="15.75" customHeight="1" x14ac:dyDescent="0.2">
      <c r="A29" s="36" t="s">
        <v>28</v>
      </c>
      <c r="B29" s="37" t="s">
        <v>30</v>
      </c>
      <c r="C29" s="38">
        <f>13713.37</f>
        <v>13713.37</v>
      </c>
      <c r="D29" s="38"/>
      <c r="E29" s="39"/>
      <c r="F29" s="69"/>
    </row>
    <row r="30" spans="1:7" s="26" customFormat="1" ht="15.75" customHeight="1" x14ac:dyDescent="0.2">
      <c r="A30" s="41" t="s">
        <v>14</v>
      </c>
      <c r="B30" s="70" t="s">
        <v>24</v>
      </c>
      <c r="C30" s="43"/>
      <c r="D30" s="43">
        <f>13713.37</f>
        <v>13713.37</v>
      </c>
      <c r="E30" s="44"/>
      <c r="F30" s="69"/>
    </row>
    <row r="31" spans="1:7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7" s="57" customFormat="1" ht="15.75" customHeight="1" thickBot="1" x14ac:dyDescent="0.25">
      <c r="A32" s="22" t="s">
        <v>19</v>
      </c>
      <c r="B32" s="75"/>
      <c r="C32" s="55">
        <f>SUM(C18:C31)</f>
        <v>6519146.96</v>
      </c>
      <c r="D32" s="55">
        <f t="shared" ref="D32" si="1">SUM(D18:D31)</f>
        <v>3096552.2600000002</v>
      </c>
      <c r="E32" s="55">
        <f>C32-D32</f>
        <v>3422594.6999999997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920133.33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9"/>
      <c r="D37" s="79">
        <v>920133.33</v>
      </c>
      <c r="E37" s="80"/>
      <c r="F37" s="76"/>
    </row>
    <row r="38" spans="1:6" s="57" customFormat="1" ht="15.75" customHeight="1" thickBot="1" x14ac:dyDescent="0.25">
      <c r="A38" s="53" t="s">
        <v>19</v>
      </c>
      <c r="B38" s="54"/>
      <c r="C38" s="81">
        <f>SUM(C36:C37)</f>
        <v>920133.33</v>
      </c>
      <c r="D38" s="81">
        <f>SUM(D36:D37)</f>
        <v>920133.33</v>
      </c>
      <c r="E38" s="55">
        <f>C38-D38</f>
        <v>0</v>
      </c>
      <c r="F38" s="76"/>
    </row>
    <row r="39" spans="1:6" s="26" customFormat="1" ht="15.75" customHeight="1" thickBot="1" x14ac:dyDescent="0.25">
      <c r="A39" s="36" t="s">
        <v>37</v>
      </c>
      <c r="B39" s="37" t="s">
        <v>38</v>
      </c>
      <c r="C39" s="38">
        <v>73343.539999999994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2" t="s">
        <v>40</v>
      </c>
      <c r="C40" s="79"/>
      <c r="D40" s="38">
        <v>73343.539999999994</v>
      </c>
      <c r="E40" s="80"/>
      <c r="F40" s="69"/>
    </row>
    <row r="41" spans="1:6" s="57" customFormat="1" ht="15.75" customHeight="1" thickBot="1" x14ac:dyDescent="0.25">
      <c r="A41" s="53" t="s">
        <v>19</v>
      </c>
      <c r="B41" s="54"/>
      <c r="C41" s="81">
        <f>SUM(C39:C40)</f>
        <v>73343.539999999994</v>
      </c>
      <c r="D41" s="81">
        <f>SUM(D39:D40)</f>
        <v>73343.539999999994</v>
      </c>
      <c r="E41" s="55">
        <f>C41-D41</f>
        <v>0</v>
      </c>
      <c r="F41" s="83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4"/>
      <c r="B43" s="70" t="s">
        <v>18</v>
      </c>
      <c r="C43" s="85"/>
      <c r="D43" s="85">
        <v>0</v>
      </c>
      <c r="E43" s="86"/>
      <c r="F43" s="45"/>
    </row>
    <row r="44" spans="1:6" s="26" customFormat="1" ht="15.75" customHeight="1" thickBot="1" x14ac:dyDescent="0.25">
      <c r="A44" s="53" t="s">
        <v>19</v>
      </c>
      <c r="B44" s="54"/>
      <c r="C44" s="81">
        <f>SUM(C42:C43)</f>
        <v>0</v>
      </c>
      <c r="D44" s="81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7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8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9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90">
        <f>SUM(C47:C48)</f>
        <v>0</v>
      </c>
      <c r="D49" s="90">
        <f>SUM(D47:D48)</f>
        <v>0</v>
      </c>
      <c r="E49" s="55">
        <f>C49-D49</f>
        <v>0</v>
      </c>
      <c r="F49" s="91"/>
    </row>
    <row r="50" spans="1:6" s="57" customFormat="1" ht="15.75" customHeight="1" x14ac:dyDescent="0.2">
      <c r="A50" s="92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9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3">
        <f>SUM(C50:C51)</f>
        <v>0</v>
      </c>
      <c r="D52" s="93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4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5" t="s">
        <v>53</v>
      </c>
      <c r="B60" s="96"/>
      <c r="C60" s="55">
        <f>SUM(C59,C52,C49,C46,C44,C41,C38,C35,C32,C17)</f>
        <v>7614475.71</v>
      </c>
      <c r="D60" s="55">
        <f>SUM(D59,D52,D49,D46,D44,D41,D38,D35,D32,D17)</f>
        <v>4191881.0100000002</v>
      </c>
      <c r="E60" s="55">
        <f>C60-D60</f>
        <v>3422594.6999999997</v>
      </c>
      <c r="F60" s="97"/>
    </row>
    <row r="61" spans="1:6" s="26" customFormat="1" ht="15.75" customHeight="1" x14ac:dyDescent="0.2">
      <c r="A61" s="98"/>
      <c r="B61" s="98"/>
      <c r="C61" s="57"/>
      <c r="D61" s="57"/>
      <c r="E61" s="57"/>
    </row>
    <row r="62" spans="1:6" s="26" customFormat="1" ht="15.75" customHeight="1" x14ac:dyDescent="0.2">
      <c r="A62" s="98"/>
      <c r="B62" s="98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9"/>
      <c r="D63" s="99"/>
      <c r="E63" s="100" t="s">
        <v>55</v>
      </c>
      <c r="F63" s="100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2024-04-17T10:50:24Z</dcterms:created>
  <dcterms:modified xsi:type="dcterms:W3CDTF">2024-04-17T10:50:25Z</dcterms:modified>
</cp:coreProperties>
</file>