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D922C90-0F18-4E74-9487-6EC89AEF0EFF}" xr6:coauthVersionLast="36" xr6:coauthVersionMax="36" xr10:uidLastSave="{00000000-0000-0000-0000-000000000000}"/>
  <bookViews>
    <workbookView xWindow="0" yWindow="0" windowWidth="28800" windowHeight="10305" xr2:uid="{320356DF-8A82-4A19-93FB-FAEFEAD2F1F5}"/>
  </bookViews>
  <sheets>
    <sheet name="ZAŁ.  NR 11 2023 - 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D60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C38" i="1"/>
  <c r="D37" i="1"/>
  <c r="D38" i="1" s="1"/>
  <c r="C36" i="1"/>
  <c r="D35" i="1"/>
  <c r="E35" i="1" s="1"/>
  <c r="C35" i="1"/>
  <c r="C32" i="1"/>
  <c r="D30" i="1"/>
  <c r="C29" i="1"/>
  <c r="D24" i="1"/>
  <c r="D32" i="1" s="1"/>
  <c r="C23" i="1"/>
  <c r="D21" i="1"/>
  <c r="C20" i="1"/>
  <c r="D17" i="1"/>
  <c r="C17" i="1"/>
  <c r="E17" i="1" s="1"/>
  <c r="D15" i="1"/>
  <c r="E38" i="1" l="1"/>
  <c r="E60" i="1"/>
  <c r="E32" i="1"/>
  <c r="E52" i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<sst xmlns="http://schemas.openxmlformats.org/spreadsheetml/2006/main" count="92" uniqueCount="58">
  <si>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</si>
  <si>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</si>
  <si>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172 im. Danuty Wawiłow                                                                    ul. Żytnia 71, 01-149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</si>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</sst>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61058E04-B48F-417F-8340-B3FE80D7F724}"/>
    <cellStyle name="Normalny_dzielnice termin spr." xfId="3" xr:uid="{D298A7ED-6405-4D7A-802F-335E04EAC081}"/>
    <cellStyle name="Normalny_FUNDUSZ ZASADNICZY-ZAŁĄCZNIK DO BILANSU11" xfId="4" xr:uid="{D01F8E00-3EFA-4C65-8B1B-42AFE065C14A}"/>
    <cellStyle name="Normalny_wynik finansowy zał.do bilansu" xfId="1" xr:uid="{8C6454AF-29E0-4537-98C6-2FACE2724B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7F85C-F52E-4F7D-AA3C-F2F2D7611BED}">
  <sheetPr codeName="Arkusz16"/>
  <dimension ref="A1:K176"/>
  <sheetViews>
    <sheetView tabSelected="1" zoomScaleNormal="100" zoomScaleSheetLayoutView="100" workbookViewId="0">
      <selection activeCell="N24" sqref="N2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14062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6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8.25" customHeight="1" x14ac:dyDescent="0.25">
      <c r="A3" s="8"/>
      <c r="C3" s="6"/>
      <c r="D3" s="6"/>
      <c r="E3" s="6"/>
      <c r="F3" s="6"/>
    </row>
    <row r="4" spans="1:11" s="12" customFormat="1" ht="35.25" customHeight="1" x14ac:dyDescent="0.2">
      <c r="A4" s="5" t="s">
        <v>2</v>
      </c>
      <c r="B4" s="5"/>
      <c r="C4" s="10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4362.4399999999996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f>C13</f>
        <v>4362.4399999999996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4362.4399999999996</v>
      </c>
      <c r="D17" s="56">
        <f t="shared" ref="D17" si="0">SUM(D13:D16)</f>
        <v>4362.4399999999996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584443.4+565055.82+12105.5</f>
        <v>1161604.72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584443.4+151134.57+12105.5</f>
        <v>747683.47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5703.89+43442.38+5840+5734+4819</f>
        <v>65539.26999999999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5703.89+43442.38+4185.42+5734+4819</f>
        <v>63884.689999999995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f>4990+27773.67</f>
        <v>32763.67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72">
        <f>C29</f>
        <v>32763.67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3"/>
      <c r="D31" s="73">
        <v>0</v>
      </c>
      <c r="E31" s="74"/>
      <c r="F31" s="75"/>
    </row>
    <row r="32" spans="1:6" s="58" customFormat="1" ht="15.75" customHeight="1" thickBot="1" x14ac:dyDescent="0.25">
      <c r="A32" s="23" t="s">
        <v>19</v>
      </c>
      <c r="B32" s="76"/>
      <c r="C32" s="56">
        <f>SUM(C18:C31)</f>
        <v>1259907.6599999999</v>
      </c>
      <c r="D32" s="56">
        <f>SUM(D18:D31)</f>
        <v>844331.83</v>
      </c>
      <c r="E32" s="56">
        <f>C32-D32</f>
        <v>415575.82999999996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7"/>
    </row>
    <row r="34" spans="1:6" s="27" customFormat="1" ht="15.75" customHeight="1" thickBot="1" x14ac:dyDescent="0.25">
      <c r="A34" s="78" t="s">
        <v>33</v>
      </c>
      <c r="B34" s="79" t="s">
        <v>34</v>
      </c>
      <c r="C34" s="80"/>
      <c r="D34" s="80">
        <v>0</v>
      </c>
      <c r="E34" s="81"/>
      <c r="F34" s="77"/>
    </row>
    <row r="35" spans="1:6" s="58" customFormat="1" ht="15.75" customHeight="1" thickBot="1" x14ac:dyDescent="0.25">
      <c r="A35" s="23" t="s">
        <v>19</v>
      </c>
      <c r="B35" s="76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f>45478.57+85273.52+190616.37</f>
        <v>321368.45999999996</v>
      </c>
      <c r="D36" s="39"/>
      <c r="E36" s="40"/>
      <c r="F36" s="77"/>
    </row>
    <row r="37" spans="1:6" s="27" customFormat="1" ht="15.75" customHeight="1" thickBot="1" x14ac:dyDescent="0.25">
      <c r="A37" s="78" t="s">
        <v>16</v>
      </c>
      <c r="B37" s="79" t="s">
        <v>24</v>
      </c>
      <c r="C37" s="80"/>
      <c r="D37" s="80">
        <f>C36</f>
        <v>321368.45999999996</v>
      </c>
      <c r="E37" s="81"/>
      <c r="F37" s="77"/>
    </row>
    <row r="38" spans="1:6" s="58" customFormat="1" ht="15.75" customHeight="1" thickBot="1" x14ac:dyDescent="0.25">
      <c r="A38" s="54" t="s">
        <v>19</v>
      </c>
      <c r="B38" s="55"/>
      <c r="C38" s="82">
        <f>SUM(C36:C37)</f>
        <v>321368.45999999996</v>
      </c>
      <c r="D38" s="82">
        <f>SUM(D36:D37)</f>
        <v>321368.45999999996</v>
      </c>
      <c r="E38" s="56">
        <f>C38-D38</f>
        <v>0</v>
      </c>
      <c r="F38" s="77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8" t="s">
        <v>39</v>
      </c>
      <c r="B40" s="83" t="s">
        <v>40</v>
      </c>
      <c r="C40" s="80"/>
      <c r="D40" s="80">
        <v>0</v>
      </c>
      <c r="E40" s="81"/>
      <c r="F40" s="70"/>
    </row>
    <row r="41" spans="1:6" s="58" customFormat="1" ht="15.75" customHeight="1" thickBot="1" x14ac:dyDescent="0.25">
      <c r="A41" s="54" t="s">
        <v>19</v>
      </c>
      <c r="B41" s="55"/>
      <c r="C41" s="82">
        <f>SUM(C39:C40)</f>
        <v>0</v>
      </c>
      <c r="D41" s="82">
        <f>SUM(D39:D40)</f>
        <v>0</v>
      </c>
      <c r="E41" s="56">
        <f>C41-D41</f>
        <v>0</v>
      </c>
      <c r="F41" s="84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5"/>
      <c r="B43" s="71" t="s">
        <v>18</v>
      </c>
      <c r="C43" s="86"/>
      <c r="D43" s="86">
        <v>0</v>
      </c>
      <c r="E43" s="87"/>
      <c r="F43" s="46"/>
    </row>
    <row r="44" spans="1:6" s="27" customFormat="1" ht="15.75" customHeight="1" thickBot="1" x14ac:dyDescent="0.25">
      <c r="A44" s="54" t="s">
        <v>19</v>
      </c>
      <c r="B44" s="55"/>
      <c r="C44" s="82">
        <f>SUM(C42:C43)</f>
        <v>0</v>
      </c>
      <c r="D44" s="82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8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9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90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1">
        <f>SUM(C47:C48)</f>
        <v>0</v>
      </c>
      <c r="D49" s="91">
        <f>SUM(D47:D48)</f>
        <v>0</v>
      </c>
      <c r="E49" s="56">
        <f>C49-D49</f>
        <v>0</v>
      </c>
      <c r="F49" s="92"/>
    </row>
    <row r="50" spans="1:6" s="58" customFormat="1" ht="15.75" customHeight="1" x14ac:dyDescent="0.2">
      <c r="A50" s="93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90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4">
        <f>SUM(C50:C51)</f>
        <v>0</v>
      </c>
      <c r="D52" s="94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5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6" t="s">
        <v>53</v>
      </c>
      <c r="B60" s="97"/>
      <c r="C60" s="56">
        <f>SUM(C59,C52,C49,C46,C44,C41,C38,C35,C32,C17)</f>
        <v>1585638.5599999998</v>
      </c>
      <c r="D60" s="56">
        <f>SUM(D59,D52,D49,D46,D44,D41,D38,D35,D32,D17)</f>
        <v>1170062.73</v>
      </c>
      <c r="E60" s="56">
        <f>C60-D60</f>
        <v>415575.82999999984</v>
      </c>
      <c r="F60" s="98"/>
    </row>
    <row r="61" spans="1:6" s="27" customFormat="1" ht="15.75" customHeight="1" x14ac:dyDescent="0.2">
      <c r="A61" s="99"/>
      <c r="B61" s="99"/>
      <c r="C61" s="58"/>
      <c r="D61" s="58"/>
      <c r="E61" s="58"/>
    </row>
    <row r="62" spans="1:6" s="27" customFormat="1" ht="15.75" customHeight="1" x14ac:dyDescent="0.2">
      <c r="A62" s="99"/>
      <c r="B62" s="99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100"/>
      <c r="D63" s="100"/>
      <c r="E63" s="101" t="s">
        <v>55</v>
      </c>
      <c r="F63" s="101"/>
    </row>
    <row r="64" spans="1:6" s="27" customFormat="1" ht="15.75" customHeight="1" x14ac:dyDescent="0.2">
      <c r="A64" s="19" t="s">
        <v>56</v>
      </c>
      <c r="B64" s="19"/>
      <c r="C64" s="19"/>
      <c r="D64" s="19"/>
      <c r="E64" s="101" t="s">
        <v>57</v>
      </c>
      <c r="F64" s="101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8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2024-04-17T10:55:54Z</dcterms:created>
  <dcterms:modified xsi:type="dcterms:W3CDTF">2024-04-17T10:55:55Z</dcterms:modified>
</cp:coreProperties>
</file>