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799B3DE-9185-4750-A5CC-63E47F1B3FE7}" xr6:coauthVersionLast="36" xr6:coauthVersionMax="36" xr10:uidLastSave="{00000000-0000-0000-0000-000000000000}"/>
  <bookViews>
    <workbookView xWindow="0" yWindow="0" windowWidth="28800" windowHeight="10305" xr2:uid="{F74458EE-C6CF-4E5A-8544-B571BC06BC71}"/>
  </bookViews>
  <sheets>
    <sheet name="ZAŁ. NR 11 2023 - P273" sheetId="1" r:id="rId1"/>
  </sheets>
  <definedNames>
    <definedName name="_xlnm.Print_Area" localSheetId="0">'ZAŁ. NR 11 2023 - P273'!$A$1:$E$64</definedName>
    <definedName name="Z_6D6FD1CF_C9B3_47F9_ACC1_5AF66F79822E_.wvu.Cols" localSheetId="0" hidden="1">'ZAŁ. NR 11 2023 - P273'!$H:$K</definedName>
    <definedName name="Z_E6449D4D_6A6A_4727_8B0E_F1201DF07245_.wvu.PrintArea" localSheetId="0" hidden="1">'ZAŁ. NR 11 2023 - P273'!$A$1:$E$64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E49" i="1"/>
  <c r="D49" i="1"/>
  <c r="C49" i="1"/>
  <c r="D46" i="1"/>
  <c r="C46" i="1"/>
  <c r="D44" i="1"/>
  <c r="E44" i="1" s="1"/>
  <c r="C44" i="1"/>
  <c r="E41" i="1"/>
  <c r="D41" i="1"/>
  <c r="C41" i="1"/>
  <c r="D38" i="1"/>
  <c r="C38" i="1"/>
  <c r="E38" i="1" s="1"/>
  <c r="E36" i="1"/>
  <c r="D35" i="1"/>
  <c r="C35" i="1"/>
  <c r="E35" i="1" s="1"/>
  <c r="D32" i="1"/>
  <c r="C32" i="1"/>
  <c r="E32" i="1" s="1"/>
  <c r="D17" i="1"/>
  <c r="E17" i="1" s="1"/>
  <c r="C17" i="1"/>
  <c r="E13" i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<sst xmlns="http://schemas.openxmlformats.org/spreadsheetml/2006/main" count="93" uniqueCount="59">
  <si>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</si>
  <si>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</si>
  <si>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273                                                                                                                 ul. Jana Olbrachta 28, 01-111 Warszawa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</si>
  <si>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</si>
  <si>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</si>
  <si>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</si>
  <si>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</si>
  <si>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</si>
  <si>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</si>
  <si>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</si>
  <si>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</si>
  <si>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</si>
  <si>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</si>
  <si>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</si>
  <si>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</si>
  <si>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</si>
  <si>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</si>
  <si>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</si>
  <si>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</si>
  <si>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</si>
  <si>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</si>
  <si>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</si>
  <si>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</si>
  <si>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</si>
  <si>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</si>
  <si>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</si>
  <si>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</si>
  <si>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</si>
  <si>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</si>
  <si>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</si>
  <si>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</si>
  <si>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 xml:space="preserve"> 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</si>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</sst>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46117BF-0A2F-4E5B-B076-D4DE759E368F}"/>
    <cellStyle name="Normalny_dzielnice termin spr." xfId="2" xr:uid="{23C3DC71-FC0D-4627-944A-A80740A7F2D5}"/>
    <cellStyle name="Normalny_FUNDUSZ ZASADNICZY-ZAŁĄCZNIK DO BILANSU11" xfId="4" xr:uid="{F368059B-403D-4B2A-81CD-8A67CEF72117}"/>
    <cellStyle name="Normalny_wynik finansowy zał.do bilansu" xfId="1" xr:uid="{F85BD6F2-FF8D-4786-B1D4-77271BC39F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B4FF9-44D1-4094-B5D3-1D588D5BCF3B}">
  <sheetPr codeName="Arkusz9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9235.57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9235.57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9235.57</v>
      </c>
      <c r="D17" s="55">
        <f t="shared" ref="D17" si="0">SUM(D13:D16)</f>
        <v>9235.57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1121152.2</v>
      </c>
      <c r="D20" s="67"/>
      <c r="E20" s="68">
        <v>365589.42</v>
      </c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755562.78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53195.85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53195.85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57336.47</v>
      </c>
      <c r="D29" s="38"/>
      <c r="E29" s="39">
        <v>13124.65</v>
      </c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44211.82</v>
      </c>
      <c r="E30" s="44" t="s">
        <v>31</v>
      </c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1231684.52</v>
      </c>
      <c r="D32" s="55">
        <f t="shared" ref="D32" si="1">SUM(D18:D31)</f>
        <v>852970.45</v>
      </c>
      <c r="E32" s="55">
        <f>C32-D32</f>
        <v>378714.07000000007</v>
      </c>
      <c r="F32" s="56"/>
    </row>
    <row r="33" spans="1:6" s="26" customFormat="1" ht="15.75" customHeight="1" thickBot="1" x14ac:dyDescent="0.25">
      <c r="A33" s="36" t="s">
        <v>32</v>
      </c>
      <c r="B33" s="37" t="s">
        <v>33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34</v>
      </c>
      <c r="B34" s="78" t="s">
        <v>35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36</v>
      </c>
      <c r="B36" s="37" t="s">
        <v>37</v>
      </c>
      <c r="C36" s="38">
        <v>423955.98</v>
      </c>
      <c r="D36" s="38"/>
      <c r="E36" s="39">
        <f>C36-D37</f>
        <v>0</v>
      </c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423955.98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423955.98</v>
      </c>
      <c r="D38" s="80">
        <f>SUM(D36:D37)</f>
        <v>423955.98</v>
      </c>
      <c r="E38" s="55">
        <f>C38-D38</f>
        <v>0</v>
      </c>
      <c r="F38" s="76"/>
    </row>
    <row r="39" spans="1:6" s="26" customFormat="1" ht="15.75" customHeight="1" x14ac:dyDescent="0.2">
      <c r="A39" s="36" t="s">
        <v>38</v>
      </c>
      <c r="B39" s="37" t="s">
        <v>39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40</v>
      </c>
      <c r="B40" s="81" t="s">
        <v>41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42</v>
      </c>
      <c r="B42" s="37" t="s">
        <v>43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44</v>
      </c>
      <c r="B45" s="86" t="s">
        <v>45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46</v>
      </c>
      <c r="B47" s="37" t="s">
        <v>47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48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49</v>
      </c>
      <c r="B53" s="93" t="s">
        <v>50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51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49</v>
      </c>
      <c r="B55" s="70" t="s">
        <v>52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51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49</v>
      </c>
      <c r="B57" s="70" t="s">
        <v>53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51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54</v>
      </c>
      <c r="B60" s="95"/>
      <c r="C60" s="55">
        <f>SUM(C59,C52,C49,C46,C44,C41,C38,C35,C32,C17)</f>
        <v>1664876.07</v>
      </c>
      <c r="D60" s="55">
        <f>SUM(D59,D52,D49,D46,D44,D41,D38,D35,D32,D17)</f>
        <v>1286162</v>
      </c>
      <c r="E60" s="55">
        <f>C60-D60</f>
        <v>378714.07000000007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55</v>
      </c>
      <c r="B63" s="18"/>
      <c r="C63" s="98"/>
      <c r="D63" s="98"/>
      <c r="E63" s="99" t="s">
        <v>56</v>
      </c>
      <c r="F63" s="99"/>
    </row>
    <row r="64" spans="1:6" s="26" customFormat="1" ht="15.75" customHeight="1" x14ac:dyDescent="0.2">
      <c r="A64" s="18" t="s">
        <v>57</v>
      </c>
      <c r="B64" s="18"/>
      <c r="C64" s="18"/>
      <c r="D64" s="18"/>
      <c r="E64" s="99" t="s">
        <v>58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P273</vt:lpstr>
      <vt:lpstr>'ZAŁ. NR 11 2023 - 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2024-04-17T11:00:16Z</dcterms:created>
  <dcterms:modified xsi:type="dcterms:W3CDTF">2024-04-17T11:00:17Z</dcterms:modified>
</cp:coreProperties>
</file>