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744067DF-9610-49CE-9D3E-9B7E3AC0344C}" xr6:coauthVersionLast="36" xr6:coauthVersionMax="36" xr10:uidLastSave="{00000000-0000-0000-0000-000000000000}"/>
  <bookViews>
    <workbookView xWindow="0" yWindow="0" windowWidth="28800" windowHeight="10305" xr2:uid="{780F38CA-2124-4BE8-9958-87AD03A7315D}"/>
  </bookViews>
  <sheets>
    <sheet name="ZAŁ. NR 11 2023 - ZS127" sheetId="1" r:id="rId1"/>
  </sheets>
  <definedNames>
    <definedName name="_xlnm.Print_Area" localSheetId="0">'ZAŁ. NR 11 2023 - ZS127'!$A$1:$E$64</definedName>
    <definedName name="Z_6D6FD1CF_C9B3_47F9_ACC1_5AF66F79822E_.wvu.Cols" localSheetId="0" hidden="1">'ZAŁ. NR 11 2023 - ZS127'!$H:$K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C41" i="1"/>
  <c r="D40" i="1"/>
  <c r="D41" i="1" s="1"/>
  <c r="C38" i="1"/>
  <c r="C36" i="1"/>
  <c r="D37" i="1" s="1"/>
  <c r="D38" i="1" s="1"/>
  <c r="D35" i="1"/>
  <c r="C35" i="1"/>
  <c r="E35" i="1" s="1"/>
  <c r="C32" i="1"/>
  <c r="E32" i="1" s="1"/>
  <c r="C29" i="1"/>
  <c r="D30" i="1" s="1"/>
  <c r="D32" i="1" s="1"/>
  <c r="D24" i="1"/>
  <c r="C23" i="1"/>
  <c r="D21" i="1"/>
  <c r="C20" i="1"/>
  <c r="D17" i="1"/>
  <c r="E17" i="1" s="1"/>
  <c r="C17" i="1"/>
  <c r="E38" i="1" l="1"/>
  <c r="E41" i="1"/>
  <c r="D60" i="1"/>
  <c r="C60" i="1"/>
  <c r="E60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<sst xmlns="http://schemas.openxmlformats.org/spreadsheetml/2006/main" count="92" uniqueCount="58">
  <si>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</si>
  <si>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</si>
  <si>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Zespół Szkół nr 127                                                                                                ul. Smocza 19, 01-051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</si>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</sst>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5" xfId="0" applyNumberFormat="1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BA21FBE0-AF11-4BA9-8F0F-38CF000CAD0A}"/>
    <cellStyle name="Normalny_dzielnice termin spr." xfId="2" xr:uid="{A9EE3A07-13E7-4291-8174-121F60FE4ED9}"/>
    <cellStyle name="Normalny_FUNDUSZ ZASADNICZY-ZAŁĄCZNIK DO BILANSU11" xfId="4" xr:uid="{1E1E73E3-E263-4D69-8A01-A00496CF514D}"/>
    <cellStyle name="Normalny_wynik finansowy zał.do bilansu" xfId="1" xr:uid="{6E4FA03E-9647-4768-8E16-55FF34EA8B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5BEAE-F64C-43B2-88F9-3529490DD003}">
  <sheetPr codeName="Arkusz15">
    <pageSetUpPr autoPageBreaks="0"/>
  </sheetPr>
  <dimension ref="A1:K176"/>
  <sheetViews>
    <sheetView tabSelected="1" topLeftCell="A40" zoomScaleNormal="100" zoomScaleSheetLayoutView="100" workbookViewId="0">
      <selection activeCell="K58" sqref="K58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3.5703125" style="18" bestFit="1" customWidth="1"/>
    <col min="4" max="4" width="15" style="18" bestFit="1" customWidth="1"/>
    <col min="5" max="5" width="22" style="18" customWidth="1"/>
    <col min="6" max="6" width="0.28515625" style="18" customWidth="1"/>
    <col min="7" max="7" width="1.7109375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30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41604.47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41604.47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41604.47</v>
      </c>
      <c r="D17" s="55">
        <f t="shared" ref="D17" si="0">SUM(D13:D16)</f>
        <v>41604.47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f>3058994.84+1762867.35+221211.6</f>
        <v>5043073.7899999991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f>2532897.76+507445.83+207632.97</f>
        <v>3247976.56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71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f>10629.94+26124.1+39592.1+15000+48000+9991.8</f>
        <v>149337.94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f>10629.94+26124.1+39592.1+15000+800+9991.8</f>
        <v>102137.94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f>30898.67+118964.19</f>
        <v>149862.85999999999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f>C29</f>
        <v>149862.85999999999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2"/>
      <c r="D31" s="72">
        <v>0</v>
      </c>
      <c r="E31" s="73"/>
      <c r="F31" s="74"/>
    </row>
    <row r="32" spans="1:6" s="57" customFormat="1" ht="15.75" customHeight="1" thickBot="1" x14ac:dyDescent="0.25">
      <c r="A32" s="22" t="s">
        <v>19</v>
      </c>
      <c r="B32" s="75"/>
      <c r="C32" s="55">
        <f>SUM(C18:C31)</f>
        <v>5342274.59</v>
      </c>
      <c r="D32" s="55">
        <f t="shared" ref="D32" si="1">SUM(D18:D31)</f>
        <v>3499977.36</v>
      </c>
      <c r="E32" s="55">
        <f>C32-D32</f>
        <v>1842297.23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6"/>
    </row>
    <row r="34" spans="1:6" s="26" customFormat="1" ht="15.75" customHeight="1" thickBot="1" x14ac:dyDescent="0.25">
      <c r="A34" s="77" t="s">
        <v>33</v>
      </c>
      <c r="B34" s="78" t="s">
        <v>34</v>
      </c>
      <c r="C34" s="71"/>
      <c r="D34" s="71">
        <v>0</v>
      </c>
      <c r="E34" s="79"/>
      <c r="F34" s="76"/>
    </row>
    <row r="35" spans="1:6" s="57" customFormat="1" ht="15.75" customHeight="1" thickBot="1" x14ac:dyDescent="0.25">
      <c r="A35" s="22" t="s">
        <v>19</v>
      </c>
      <c r="B35" s="75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f>588734.15+198232.57+551656.96</f>
        <v>1338623.68</v>
      </c>
      <c r="D36" s="38"/>
      <c r="E36" s="39"/>
      <c r="F36" s="76"/>
    </row>
    <row r="37" spans="1:6" s="26" customFormat="1" ht="15.75" customHeight="1" thickBot="1" x14ac:dyDescent="0.25">
      <c r="A37" s="77" t="s">
        <v>16</v>
      </c>
      <c r="B37" s="78" t="s">
        <v>24</v>
      </c>
      <c r="C37" s="71"/>
      <c r="D37" s="71">
        <f>C36</f>
        <v>1338623.68</v>
      </c>
      <c r="E37" s="79"/>
      <c r="F37" s="76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1338623.68</v>
      </c>
      <c r="D38" s="80">
        <f>SUM(D36:D37)</f>
        <v>1338623.68</v>
      </c>
      <c r="E38" s="55">
        <f>C38-D38</f>
        <v>0</v>
      </c>
      <c r="F38" s="76"/>
    </row>
    <row r="39" spans="1:6" s="26" customFormat="1" ht="15.75" customHeight="1" x14ac:dyDescent="0.2">
      <c r="A39" s="36" t="s">
        <v>37</v>
      </c>
      <c r="B39" s="37" t="s">
        <v>38</v>
      </c>
      <c r="C39" s="38">
        <v>245766.29</v>
      </c>
      <c r="D39" s="38"/>
      <c r="E39" s="39"/>
      <c r="F39" s="40"/>
    </row>
    <row r="40" spans="1:6" s="26" customFormat="1" ht="15.75" customHeight="1" thickBot="1" x14ac:dyDescent="0.25">
      <c r="A40" s="77" t="s">
        <v>39</v>
      </c>
      <c r="B40" s="81" t="s">
        <v>40</v>
      </c>
      <c r="C40" s="71"/>
      <c r="D40" s="71">
        <f>C39</f>
        <v>245766.29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245766.29</v>
      </c>
      <c r="D41" s="80">
        <f>SUM(D39:D40)</f>
        <v>245766.29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>
        <v>0</v>
      </c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6968269.0299999993</v>
      </c>
      <c r="D60" s="55">
        <f>SUM(D59,D52,D49,D46,D44,D41,D38,D35,D32,D17)</f>
        <v>5125971.8</v>
      </c>
      <c r="E60" s="55">
        <f>C60-D60</f>
        <v>1842297.2299999995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99" t="s">
        <v>57</v>
      </c>
      <c r="F64" s="99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11 2023 - ZS127</vt:lpstr>
      <vt:lpstr>'ZAŁ. NR 11 2023 - ZS127'!Obszar_wydruku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2024-04-17T11:00:21Z</dcterms:created>
  <dcterms:modified xsi:type="dcterms:W3CDTF">2024-04-17T11:00:22Z</dcterms:modified>
</cp:coreProperties>
</file>