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13_ncr:1_{550A9FFB-80D6-413F-BE96-C98F244388C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ydruk1" sheetId="7" r:id="rId1"/>
  </sheets>
  <calcPr calcId="191029"/>
</workbook>
</file>

<file path=xl/calcChain.xml><?xml version="1.0" encoding="utf-8"?>
<calcChain xmlns="http://schemas.openxmlformats.org/spreadsheetml/2006/main">
  <c r="C44" i="7" l="1"/>
  <c r="C7" i="7"/>
  <c r="C6" i="7"/>
  <c r="C5" i="7"/>
  <c r="C4" i="7"/>
</calcChain>
</file>

<file path=xl/sharedStrings.xml><?xml version="1.0" encoding="utf-8"?>
<sst xmlns="http://schemas.openxmlformats.org/spreadsheetml/2006/main" count="49" uniqueCount="47">
  <si>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</si>
  <si>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</si>
  <si>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</si>
  <si>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</si>
  <si>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</si>
  <si>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</si>
  <si>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31.12.2023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</si>
  <si>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</si>
  <si>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</si>
  <si>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</si>
  <si>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</si>
  <si>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2024.03.26</t>
  </si>
  <si>
    <t>..................................................................
 Kierownik jednostki</t>
  </si>
  <si>
    <t>Miasto Stołeczne Warszawa</t>
  </si>
  <si>
    <t>ul. Plac Bankowy 3/5</t>
  </si>
  <si>
    <t>00-950 Warszawa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</si>
  <si>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</si>
  <si>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</si>
  <si>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</si>
  <si>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</si>
  <si>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</si>
  <si>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</si>
  <si>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</si>
  <si>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</si>
  <si>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</si>
  <si>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</si>
  <si>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</si>
  <si>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</si>
  <si>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</si>
  <si>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</si>
  <si>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</si>
  <si>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</si>
  <si>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</si>
  <si>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</si>
  <si>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</si>
  <si>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</si>
  <si>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</si>
  <si>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</si>
  <si>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</si>
  <si>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</si>
  <si>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</si>
  <si>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</si>
  <si>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</si>
  <si>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</si>
  <si>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Urząd Dzielnicy Wola m.st. Warszawy</t>
  </si>
  <si>
    <t>al.. Solidarności 90</t>
  </si>
  <si>
    <t>01-003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</si>
</sst>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8AF6A-E803-4E30-B140-4E91CDC00B03}">
  <sheetPr>
    <pageSetUpPr fitToPage="1"/>
  </sheetPr>
  <dimension ref="A1:M67"/>
  <sheetViews>
    <sheetView showGridLines="0" tabSelected="1" workbookViewId="0">
      <selection activeCell="I8" sqref="I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13</v>
      </c>
      <c r="B4" s="34"/>
      <c r="C4" s="29" t="str">
        <f>IF(G4,"Rachunek zysków i strat","Zestawienie zmian w funduszu jednostki")</f>
        <v>Zestawienie zmian w funduszu jednostki</v>
      </c>
      <c r="D4" s="30"/>
      <c r="E4" s="47" t="s">
        <v>44</v>
      </c>
      <c r="F4" s="48"/>
      <c r="G4" s="2" t="b">
        <v>0</v>
      </c>
      <c r="H4" s="2"/>
    </row>
    <row r="5" spans="1:13" ht="15" customHeight="1" x14ac:dyDescent="0.25">
      <c r="A5" s="33" t="s">
        <v>14</v>
      </c>
      <c r="B5" s="34"/>
      <c r="C5" s="31" t="str">
        <f>IF(G5,"sporządzony","sporządzone")</f>
        <v>sporządzone</v>
      </c>
      <c r="D5" s="30"/>
      <c r="E5" s="47"/>
      <c r="F5" s="48"/>
      <c r="G5" s="2" t="b">
        <v>0</v>
      </c>
    </row>
    <row r="6" spans="1:13" ht="15" customHeight="1" x14ac:dyDescent="0.25">
      <c r="A6" s="33" t="s">
        <v>15</v>
      </c>
      <c r="B6" s="34"/>
      <c r="C6" s="31" t="str">
        <f>CONCATENATE("na dzień ",G6)</f>
        <v>na dzień 31.12.2023</v>
      </c>
      <c r="D6" s="30"/>
      <c r="E6" s="47"/>
      <c r="F6" s="48"/>
      <c r="G6" s="2" t="s">
        <v>6</v>
      </c>
    </row>
    <row r="7" spans="1:13" ht="15" customHeight="1" x14ac:dyDescent="0.25">
      <c r="A7" s="37"/>
      <c r="B7" s="38"/>
      <c r="C7" s="31" t="str">
        <f>IF(G4,"Wariant porównawczy","")</f>
        <v/>
      </c>
      <c r="D7" s="30"/>
      <c r="E7" s="13" t="s">
        <v>45</v>
      </c>
      <c r="F7" s="14"/>
      <c r="G7" s="15">
        <v>2023</v>
      </c>
    </row>
    <row r="8" spans="1:13" ht="15" customHeight="1" x14ac:dyDescent="0.25">
      <c r="A8" s="41" t="s">
        <v>2</v>
      </c>
      <c r="B8" s="32"/>
      <c r="C8" s="31"/>
      <c r="D8" s="30"/>
      <c r="E8" s="25" t="s">
        <v>46</v>
      </c>
      <c r="F8" s="26"/>
      <c r="G8" s="15">
        <v>2023</v>
      </c>
    </row>
    <row r="9" spans="1:13" ht="15" customHeight="1" x14ac:dyDescent="0.25">
      <c r="A9" s="37" t="s">
        <v>3</v>
      </c>
      <c r="B9" s="38"/>
      <c r="C9" s="45" t="s">
        <v>3</v>
      </c>
      <c r="D9" s="46"/>
      <c r="E9" s="39" t="s">
        <v>1</v>
      </c>
      <c r="F9" s="40"/>
    </row>
    <row r="10" spans="1:13" ht="15" customHeight="1" x14ac:dyDescent="0.25"/>
    <row r="11" spans="1:13" ht="25.5" customHeight="1" x14ac:dyDescent="0.25">
      <c r="A11" s="42"/>
      <c r="B11" s="43"/>
      <c r="C11" s="43"/>
      <c r="D11" s="43"/>
      <c r="E11" s="4" t="s">
        <v>7</v>
      </c>
      <c r="F11" s="6" t="s">
        <v>8</v>
      </c>
    </row>
    <row r="12" spans="1:13" ht="15" customHeight="1" x14ac:dyDescent="0.25">
      <c r="A12" s="19" t="s">
        <v>16</v>
      </c>
      <c r="B12" s="20"/>
      <c r="C12" s="20"/>
      <c r="D12" s="21"/>
      <c r="E12" s="16">
        <v>452961012.85000002</v>
      </c>
      <c r="F12" s="16">
        <v>483555324.79000002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17</v>
      </c>
      <c r="B13" s="20"/>
      <c r="C13" s="20"/>
      <c r="D13" s="21"/>
      <c r="E13" s="16">
        <v>378770328.14999998</v>
      </c>
      <c r="F13" s="16">
        <v>448602434.86000001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18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19</v>
      </c>
      <c r="B15" s="20"/>
      <c r="C15" s="20"/>
      <c r="D15" s="21"/>
      <c r="E15" s="16">
        <v>378340492.67000002</v>
      </c>
      <c r="F15" s="16">
        <v>431970079.52999997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20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21</v>
      </c>
      <c r="B17" s="20"/>
      <c r="C17" s="20"/>
      <c r="D17" s="21"/>
      <c r="E17" s="16">
        <v>281627.8</v>
      </c>
      <c r="F17" s="16">
        <v>1583447.3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22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23</v>
      </c>
      <c r="B19" s="20"/>
      <c r="C19" s="20"/>
      <c r="D19" s="21"/>
      <c r="E19" s="16">
        <v>84000</v>
      </c>
      <c r="F19" s="16">
        <v>15002757.460000001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24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25</v>
      </c>
      <c r="B21" s="20"/>
      <c r="C21" s="20"/>
      <c r="D21" s="21"/>
      <c r="E21" s="16">
        <v>64207.68</v>
      </c>
      <c r="F21" s="16">
        <v>45736.43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26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27</v>
      </c>
      <c r="B23" s="20"/>
      <c r="C23" s="20"/>
      <c r="D23" s="21"/>
      <c r="E23" s="16">
        <v>0</v>
      </c>
      <c r="F23" s="16">
        <v>414.14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28</v>
      </c>
      <c r="B24" s="20"/>
      <c r="C24" s="20"/>
      <c r="D24" s="21"/>
      <c r="E24" s="16">
        <v>348176016.20999998</v>
      </c>
      <c r="F24" s="16">
        <v>390558181.23000002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29</v>
      </c>
      <c r="B25" s="20"/>
      <c r="C25" s="20"/>
      <c r="D25" s="21"/>
      <c r="E25" s="16">
        <v>347409911.25999999</v>
      </c>
      <c r="F25" s="16">
        <v>388283758.02999997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30</v>
      </c>
      <c r="B26" s="20"/>
      <c r="C26" s="20"/>
      <c r="D26" s="21"/>
      <c r="E26" s="16">
        <v>477064.32</v>
      </c>
      <c r="F26" s="16">
        <v>678910.06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31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32</v>
      </c>
      <c r="B28" s="20"/>
      <c r="C28" s="20"/>
      <c r="D28" s="21"/>
      <c r="E28" s="16">
        <v>281627.8</v>
      </c>
      <c r="F28" s="16">
        <v>1583447.3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33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34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35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36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37</v>
      </c>
      <c r="B33" s="20"/>
      <c r="C33" s="20"/>
      <c r="D33" s="21"/>
      <c r="E33" s="16">
        <v>7412.83</v>
      </c>
      <c r="F33" s="16">
        <v>12065.84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38</v>
      </c>
      <c r="B34" s="20"/>
      <c r="C34" s="20"/>
      <c r="D34" s="21"/>
      <c r="E34" s="16">
        <v>483555324.79000002</v>
      </c>
      <c r="F34" s="16">
        <v>541599578.41999996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39</v>
      </c>
      <c r="B35" s="20"/>
      <c r="C35" s="20"/>
      <c r="D35" s="21"/>
      <c r="E35" s="16">
        <v>-388283758.02999997</v>
      </c>
      <c r="F35" s="16">
        <v>-439156281.36000001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40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41</v>
      </c>
      <c r="B37" s="20"/>
      <c r="C37" s="20"/>
      <c r="D37" s="21"/>
      <c r="E37" s="16">
        <v>-388283758.02999997</v>
      </c>
      <c r="F37" s="16">
        <v>-439156281.36000001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42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43</v>
      </c>
      <c r="B39" s="20"/>
      <c r="C39" s="20"/>
      <c r="D39" s="21"/>
      <c r="E39" s="16">
        <v>95271566.760000005</v>
      </c>
      <c r="F39" s="16">
        <v>102443297.06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4" t="s">
        <v>9</v>
      </c>
      <c r="B41" s="44"/>
      <c r="C41" s="44"/>
      <c r="D41" s="44"/>
      <c r="E41" s="5"/>
      <c r="F41" s="5"/>
      <c r="G41" s="17">
        <v>2023</v>
      </c>
    </row>
    <row r="42" spans="1:13" ht="15" customHeight="1" x14ac:dyDescent="0.25">
      <c r="A42" s="44"/>
      <c r="B42" s="44"/>
      <c r="C42" s="44"/>
      <c r="D42" s="44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5" t="s">
        <v>10</v>
      </c>
      <c r="B44" s="35"/>
      <c r="C44" s="35" t="str">
        <f>G44&amp;CHAR(10)&amp;"......................................."&amp;CHAR(10)&amp;"rok, miesiąc, dzień"</f>
        <v>2024.03.26
.......................................
rok, miesiąc, dzień</v>
      </c>
      <c r="D44" s="35"/>
      <c r="E44" s="35" t="s">
        <v>12</v>
      </c>
      <c r="F44" s="36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  <ignoredErrors>
    <ignoredError sqref="A1:H3 A5:H6 A4:D4 F4:H4 A9:H44 A7:D7 F7:H7 A8:D8 F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Wydruk1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23.07.0008.37128</dc:creator>
  <cp:keywords/>
  <dc:description/>
  <cp:lastModifiedBy>Elżbieta Michałowska</cp:lastModifiedBy>
  <cp:lastPrinted>2017-03-30T11:54:44Z</cp:lastPrinted>
  <dcterms:created xsi:type="dcterms:W3CDTF">2017-03-27T06:22:35Z</dcterms:created>
  <dcterms:modified xsi:type="dcterms:W3CDTF">2024-04-24T12:48:25Z</dcterms:modified>
  <cp:category/>
</cp:coreProperties>
</file>