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8_{027B86C2-01A2-43CA-8694-1C17B651CE2C}" xr6:coauthVersionLast="47" xr6:coauthVersionMax="47" xr10:uidLastSave="{00000000-0000-0000-0000-000000000000}"/>
  <bookViews>
    <workbookView xWindow="-120" yWindow="-120" windowWidth="29040" windowHeight="15720" xr2:uid="{5C62953A-C4B5-4083-BF93-E876A136DCCA}"/>
  </bookViews>
  <sheets>
    <sheet name="P47" sheetId="1" r:id="rId1"/>
  </sheets>
  <definedNames>
    <definedName name="_xlnm.Print_Area" localSheetId="0">'P47'!$A$1:$E$64</definedName>
    <definedName name="Z_0829DD8A_39CB_45FC_AE83_2D3F2075F1D3_.wvu.Cols" localSheetId="0" hidden="1">'P47'!$H:$K</definedName>
    <definedName name="Z_0829DD8A_39CB_45FC_AE83_2D3F2075F1D3_.wvu.PrintArea" localSheetId="0" hidden="1">'P47'!$A$1:$E$64</definedName>
    <definedName name="Z_A2E80F68_D495_4833_AED4_D2057EC395FC_.wvu.Cols" localSheetId="0" hidden="1">'P47'!$H:$K</definedName>
    <definedName name="Z_A2E80F68_D495_4833_AED4_D2057EC395FC_.wvu.PrintArea" localSheetId="0" hidden="1">'P47'!$A$1:$E$64</definedName>
    <definedName name="Z_A8B2A1BC_F627_436F_BAD8_3D6213AF2C04_.wvu.Cols" localSheetId="0" hidden="1">'P47'!$H:$K</definedName>
    <definedName name="Z_A8B2A1BC_F627_436F_BAD8_3D6213AF2C04_.wvu.PrintArea" localSheetId="0" hidden="1">'P47'!$A$1:$E$64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C38" i="1"/>
  <c r="D37" i="1"/>
  <c r="D38" i="1" s="1"/>
  <c r="C36" i="1"/>
  <c r="D35" i="1"/>
  <c r="C35" i="1"/>
  <c r="E35" i="1" s="1"/>
  <c r="D32" i="1"/>
  <c r="C29" i="1"/>
  <c r="C32" i="1" s="1"/>
  <c r="E32" i="1" s="1"/>
  <c r="D24" i="1"/>
  <c r="C23" i="1"/>
  <c r="D21" i="1"/>
  <c r="C20" i="1"/>
  <c r="D17" i="1"/>
  <c r="C17" i="1"/>
  <c r="E17" i="1" s="1"/>
  <c r="E38" i="1" l="1"/>
  <c r="C60" i="1"/>
  <c r="D60" i="1"/>
  <c r="E59" i="1"/>
  <c r="E60" i="1" l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<sst xmlns="http://schemas.openxmlformats.org/spreadsheetml/2006/main" count="93" uniqueCount="59">
  <si>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</si>
  <si>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</si>
  <si>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47 "Mali Artyści"                                                                        ul. Krochmalna 1, 00-864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</si>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</sst>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380BD7B-B0C8-462A-9C1F-DE8908018708}"/>
    <cellStyle name="Normalny_dzielnice termin spr." xfId="2" xr:uid="{3BC6BE7C-5000-49F1-BE49-7A59744D9B78}"/>
    <cellStyle name="Normalny_FUNDUSZ ZASADNICZY-ZAŁĄCZNIK DO BILANSU11" xfId="4" xr:uid="{543D79B8-B38B-40A4-9CE7-F4E8D54F7AA4}"/>
    <cellStyle name="Normalny_wynik finansowy zał.do bilansu" xfId="1" xr:uid="{A1BFC330-3D38-483E-94C1-69C06DD0A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F2546-B677-4608-A1CC-CE80A14CAA59}">
  <dimension ref="A1:N176"/>
  <sheetViews>
    <sheetView tabSelected="1" view="pageBreakPreview" topLeftCell="A46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7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3000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3000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8" s="57" customFormat="1" ht="15.75" customHeight="1" thickBot="1" x14ac:dyDescent="0.25">
      <c r="A17" s="53" t="s">
        <v>19</v>
      </c>
      <c r="B17" s="54"/>
      <c r="C17" s="55">
        <f>SUM(C13:C16)</f>
        <v>3000</v>
      </c>
      <c r="D17" s="55">
        <f t="shared" ref="D17" si="0">SUM(D13:D16)</f>
        <v>3000</v>
      </c>
      <c r="E17" s="55">
        <f>C17-D17</f>
        <v>0</v>
      </c>
      <c r="F17" s="56"/>
    </row>
    <row r="18" spans="1:8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8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8" s="26" customFormat="1" ht="15.75" customHeight="1" x14ac:dyDescent="0.2">
      <c r="A20" s="65" t="s">
        <v>20</v>
      </c>
      <c r="B20" s="66" t="s">
        <v>23</v>
      </c>
      <c r="C20" s="67">
        <f>1344445.99+275492.02+19369.7</f>
        <v>1639307.71</v>
      </c>
      <c r="D20" s="67"/>
      <c r="E20" s="68"/>
      <c r="F20" s="69"/>
    </row>
    <row r="21" spans="1:8" s="26" customFormat="1" ht="15.75" customHeight="1" x14ac:dyDescent="0.2">
      <c r="A21" s="41" t="s">
        <v>14</v>
      </c>
      <c r="B21" s="70" t="s">
        <v>24</v>
      </c>
      <c r="C21" s="43"/>
      <c r="D21" s="43">
        <f>1344445.99+58805.24+19369.7</f>
        <v>1422620.93</v>
      </c>
      <c r="E21" s="44"/>
      <c r="F21" s="69"/>
    </row>
    <row r="22" spans="1:8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8" s="26" customFormat="1" ht="15.75" customHeight="1" x14ac:dyDescent="0.2">
      <c r="A23" s="36" t="s">
        <v>20</v>
      </c>
      <c r="B23" s="37" t="s">
        <v>26</v>
      </c>
      <c r="C23" s="38">
        <f>35702.6+118358.91+4999</f>
        <v>159060.51</v>
      </c>
      <c r="D23" s="38"/>
      <c r="E23" s="39"/>
      <c r="F23" s="69"/>
    </row>
    <row r="24" spans="1:8" s="26" customFormat="1" ht="15.75" customHeight="1" x14ac:dyDescent="0.2">
      <c r="A24" s="41" t="s">
        <v>27</v>
      </c>
      <c r="B24" s="70" t="s">
        <v>24</v>
      </c>
      <c r="C24" s="43"/>
      <c r="D24" s="43">
        <f>35702.6+30576.05+4999</f>
        <v>71277.649999999994</v>
      </c>
      <c r="E24" s="44"/>
      <c r="F24" s="69"/>
    </row>
    <row r="25" spans="1:8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8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8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8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8" s="26" customFormat="1" ht="15.75" customHeight="1" x14ac:dyDescent="0.2">
      <c r="A29" s="36" t="s">
        <v>28</v>
      </c>
      <c r="B29" s="37" t="s">
        <v>30</v>
      </c>
      <c r="C29" s="38">
        <f>138211.46+10172.1</f>
        <v>148383.56</v>
      </c>
      <c r="D29" s="38"/>
      <c r="E29" s="39"/>
      <c r="F29" s="69"/>
    </row>
    <row r="30" spans="1:8" s="26" customFormat="1" ht="15.75" customHeight="1" x14ac:dyDescent="0.2">
      <c r="A30" s="41" t="s">
        <v>14</v>
      </c>
      <c r="B30" s="70" t="s">
        <v>24</v>
      </c>
      <c r="C30" s="43"/>
      <c r="D30" s="43">
        <v>131847.51</v>
      </c>
      <c r="E30" s="44"/>
      <c r="F30" s="69"/>
      <c r="H30" s="71"/>
    </row>
    <row r="31" spans="1:8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8" s="57" customFormat="1" ht="15.75" customHeight="1" thickBot="1" x14ac:dyDescent="0.25">
      <c r="A32" s="22" t="s">
        <v>19</v>
      </c>
      <c r="B32" s="75"/>
      <c r="C32" s="55">
        <f>SUM(C18:C31)</f>
        <v>1946751.78</v>
      </c>
      <c r="D32" s="55">
        <f>SUM(D18:D31)</f>
        <v>1625746.0899999999</v>
      </c>
      <c r="E32" s="55">
        <f>C32-D32</f>
        <v>321005.69000000018</v>
      </c>
      <c r="F32" s="56"/>
    </row>
    <row r="33" spans="1:14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14" s="26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14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14" s="26" customFormat="1" ht="15.75" customHeight="1" thickBot="1" x14ac:dyDescent="0.25">
      <c r="A36" s="36" t="s">
        <v>35</v>
      </c>
      <c r="B36" s="37" t="s">
        <v>36</v>
      </c>
      <c r="C36" s="38">
        <f>27869.37+3677.7+95651.58+383560.59</f>
        <v>510759.24</v>
      </c>
      <c r="D36" s="38"/>
      <c r="E36" s="39"/>
      <c r="F36" s="76"/>
    </row>
    <row r="37" spans="1:14" s="26" customFormat="1" ht="15.75" customHeight="1" thickBot="1" x14ac:dyDescent="0.25">
      <c r="A37" s="77" t="s">
        <v>16</v>
      </c>
      <c r="B37" s="78" t="s">
        <v>24</v>
      </c>
      <c r="C37" s="79"/>
      <c r="D37" s="79">
        <f>510759.24</f>
        <v>510759.24</v>
      </c>
      <c r="E37" s="80"/>
      <c r="F37" s="76"/>
    </row>
    <row r="38" spans="1:14" s="57" customFormat="1" ht="15.75" customHeight="1" thickBot="1" x14ac:dyDescent="0.25">
      <c r="A38" s="53" t="s">
        <v>19</v>
      </c>
      <c r="B38" s="54"/>
      <c r="C38" s="81">
        <f>SUM(C36:C37)</f>
        <v>510759.24</v>
      </c>
      <c r="D38" s="81">
        <f>SUM(D36:D37)</f>
        <v>510759.24</v>
      </c>
      <c r="E38" s="55">
        <f>C38-D38</f>
        <v>0</v>
      </c>
      <c r="F38" s="76"/>
    </row>
    <row r="39" spans="1:14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14" s="26" customFormat="1" ht="15.75" customHeight="1" thickBot="1" x14ac:dyDescent="0.25">
      <c r="A40" s="77" t="s">
        <v>39</v>
      </c>
      <c r="B40" s="82" t="s">
        <v>40</v>
      </c>
      <c r="C40" s="79"/>
      <c r="D40" s="79"/>
      <c r="E40" s="80"/>
      <c r="F40" s="69"/>
    </row>
    <row r="41" spans="1:14" s="57" customFormat="1" ht="15.75" customHeight="1" thickBot="1" x14ac:dyDescent="0.25">
      <c r="A41" s="53" t="s">
        <v>19</v>
      </c>
      <c r="B41" s="54"/>
      <c r="C41" s="81">
        <f>SUM(C39:C40)</f>
        <v>0</v>
      </c>
      <c r="D41" s="81">
        <f>SUM(D39:D40)</f>
        <v>0</v>
      </c>
      <c r="E41" s="55">
        <f>C41-D41</f>
        <v>0</v>
      </c>
      <c r="F41" s="83"/>
    </row>
    <row r="42" spans="1:14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14" s="26" customFormat="1" ht="15.75" customHeight="1" thickBot="1" x14ac:dyDescent="0.25">
      <c r="A43" s="84"/>
      <c r="B43" s="70" t="s">
        <v>18</v>
      </c>
      <c r="C43" s="85"/>
      <c r="D43" s="85"/>
      <c r="E43" s="86"/>
      <c r="F43" s="45"/>
    </row>
    <row r="44" spans="1:14" s="26" customFormat="1" ht="15.75" customHeight="1" thickBot="1" x14ac:dyDescent="0.25">
      <c r="A44" s="53" t="s">
        <v>19</v>
      </c>
      <c r="B44" s="54"/>
      <c r="C44" s="81">
        <f>SUM(C42:C43)</f>
        <v>0</v>
      </c>
      <c r="D44" s="81">
        <f>SUM(D42:D43)</f>
        <v>0</v>
      </c>
      <c r="E44" s="55">
        <f>C44-D44</f>
        <v>0</v>
      </c>
      <c r="F44" s="45"/>
    </row>
    <row r="45" spans="1:14" s="26" customFormat="1" ht="15.75" customHeight="1" thickBot="1" x14ac:dyDescent="0.25">
      <c r="A45" s="36" t="s">
        <v>43</v>
      </c>
      <c r="B45" s="87" t="s">
        <v>44</v>
      </c>
      <c r="C45" s="38"/>
      <c r="D45" s="38"/>
      <c r="E45" s="39"/>
      <c r="F45" s="45"/>
    </row>
    <row r="46" spans="1:14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8"/>
      <c r="F46" s="56"/>
      <c r="N46" s="26" t="s">
        <v>45</v>
      </c>
    </row>
    <row r="47" spans="1:14" s="26" customFormat="1" ht="15.75" customHeight="1" x14ac:dyDescent="0.2">
      <c r="A47" s="36" t="s">
        <v>46</v>
      </c>
      <c r="B47" s="37" t="s">
        <v>47</v>
      </c>
      <c r="C47" s="38"/>
      <c r="D47" s="38"/>
      <c r="E47" s="39"/>
      <c r="F47" s="52"/>
    </row>
    <row r="48" spans="1:14" s="26" customFormat="1" ht="15.75" customHeight="1" thickBot="1" x14ac:dyDescent="0.25">
      <c r="A48" s="89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48</v>
      </c>
      <c r="C50" s="38"/>
      <c r="D50" s="38"/>
      <c r="E50" s="39"/>
      <c r="F50" s="40"/>
    </row>
    <row r="51" spans="1:6" s="26" customFormat="1" ht="15.75" customHeight="1" thickBot="1" x14ac:dyDescent="0.25">
      <c r="A51" s="89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1">
        <f>SUM(C50:C51)</f>
        <v>0</v>
      </c>
      <c r="D52" s="81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49</v>
      </c>
      <c r="B53" s="92" t="s">
        <v>50</v>
      </c>
      <c r="C53" s="43"/>
      <c r="D53" s="43"/>
      <c r="E53" s="44"/>
      <c r="F53" s="52"/>
    </row>
    <row r="54" spans="1:6" s="26" customFormat="1" ht="15.75" customHeight="1" x14ac:dyDescent="0.2">
      <c r="A54" s="41" t="s">
        <v>51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49</v>
      </c>
      <c r="B55" s="70" t="s">
        <v>52</v>
      </c>
      <c r="C55" s="43"/>
      <c r="D55" s="43"/>
      <c r="E55" s="44"/>
      <c r="F55" s="52"/>
    </row>
    <row r="56" spans="1:6" s="26" customFormat="1" ht="15.75" customHeight="1" x14ac:dyDescent="0.2">
      <c r="A56" s="41" t="s">
        <v>51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49</v>
      </c>
      <c r="B57" s="70" t="s">
        <v>53</v>
      </c>
      <c r="C57" s="43"/>
      <c r="D57" s="43"/>
      <c r="E57" s="44"/>
      <c r="F57" s="52"/>
    </row>
    <row r="58" spans="1:6" ht="18" customHeight="1" thickBot="1" x14ac:dyDescent="0.25">
      <c r="A58" s="48" t="s">
        <v>51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3" t="s">
        <v>54</v>
      </c>
      <c r="B60" s="94"/>
      <c r="C60" s="55">
        <f>SUM(C59,C52,C49,C46,C44,C41,C38,C35,C32,C17)</f>
        <v>2460511.02</v>
      </c>
      <c r="D60" s="55">
        <f>SUM(D59,D52,D49,D46,D44,D41,D38,D35,D32,D17)</f>
        <v>2139505.33</v>
      </c>
      <c r="E60" s="55">
        <f>C60-D60</f>
        <v>321005.68999999994</v>
      </c>
      <c r="F60" s="95"/>
    </row>
    <row r="61" spans="1:6" s="26" customFormat="1" ht="15.75" customHeight="1" x14ac:dyDescent="0.2">
      <c r="A61" s="96"/>
      <c r="B61" s="96"/>
      <c r="C61" s="57"/>
      <c r="D61" s="57"/>
      <c r="E61" s="57"/>
    </row>
    <row r="62" spans="1:6" s="26" customFormat="1" ht="15.75" customHeight="1" x14ac:dyDescent="0.2">
      <c r="A62" s="96"/>
      <c r="B62" s="96"/>
      <c r="C62" s="57"/>
      <c r="D62" s="57"/>
      <c r="E62" s="57"/>
    </row>
    <row r="63" spans="1:6" s="26" customFormat="1" ht="15.75" customHeight="1" x14ac:dyDescent="0.2">
      <c r="A63" s="18" t="s">
        <v>55</v>
      </c>
      <c r="B63" s="18"/>
      <c r="C63" s="97"/>
      <c r="D63" s="97"/>
      <c r="E63" s="26" t="s">
        <v>56</v>
      </c>
    </row>
    <row r="64" spans="1:6" s="26" customFormat="1" ht="15.75" customHeight="1" x14ac:dyDescent="0.2">
      <c r="A64" s="18" t="s">
        <v>57</v>
      </c>
      <c r="B64" s="18"/>
      <c r="C64" s="18"/>
      <c r="D64" s="18"/>
      <c r="E64" s="98" t="s">
        <v>58</v>
      </c>
      <c r="F64" s="98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2025-04-14T11:11:39Z</dcterms:created>
  <dcterms:modified xsi:type="dcterms:W3CDTF">2025-04-14T11:11:58Z</dcterms:modified>
</cp:coreProperties>
</file>